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 activeTab="8"/>
  </bookViews>
  <sheets>
    <sheet name="title" sheetId="1" r:id="rId1"/>
    <sheet name="studentprofile" sheetId="3" r:id="rId2"/>
    <sheet name="ENGLISH" sheetId="20" r:id="rId3"/>
    <sheet name="HINDI" sheetId="19" r:id="rId4"/>
    <sheet name="GUJARATI" sheetId="21" r:id="rId5"/>
    <sheet name="MATHS" sheetId="22" r:id="rId6"/>
    <sheet name="SCIENCE" sheetId="23" r:id="rId7"/>
    <sheet name="SST" sheetId="24" r:id="rId8"/>
    <sheet name="CONSOLIDATED" sheetId="25" r:id="rId9"/>
  </sheets>
  <definedNames>
    <definedName name="_xlnm._FilterDatabase" localSheetId="8" hidden="1">CONSOLIDATED!$A$7:$Y$61</definedName>
    <definedName name="_xlnm._FilterDatabase" localSheetId="2" hidden="1">ENGLISH!$A$9:$AC$62</definedName>
    <definedName name="_xlnm._FilterDatabase" localSheetId="4" hidden="1">GUJARATI!$A$9:$AC$47</definedName>
    <definedName name="_xlnm._FilterDatabase" localSheetId="3" hidden="1">HINDI!$A$9:$AC$62</definedName>
    <definedName name="_xlnm._FilterDatabase" localSheetId="5" hidden="1">MATHS!$A$9:$AC$47</definedName>
    <definedName name="_xlnm._FilterDatabase" localSheetId="6" hidden="1">SCIENCE!$A$9:$AC$47</definedName>
    <definedName name="_xlnm._FilterDatabase" localSheetId="7" hidden="1">SST!$A$9:$AC$47</definedName>
    <definedName name="_xlnm.Print_Area" localSheetId="8">CONSOLIDATED!$A$1:$R$72</definedName>
    <definedName name="_xlnm.Print_Area" localSheetId="2">ENGLISH!$A$1:$O$65</definedName>
    <definedName name="_xlnm.Print_Area" localSheetId="4">GUJARATI!$A$1:$O$65</definedName>
    <definedName name="_xlnm.Print_Area" localSheetId="3">HINDI!$A$1:$O$65</definedName>
    <definedName name="_xlnm.Print_Area" localSheetId="5">MATHS!$A$1:$O$65</definedName>
    <definedName name="_xlnm.Print_Area" localSheetId="6">SCIENCE!$A$1:$O$65</definedName>
    <definedName name="_xlnm.Print_Area" localSheetId="7">SST!$A$1:$O$65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25"/>
  <c r="D41" s="1"/>
  <c r="E41"/>
  <c r="F41" s="1"/>
  <c r="G41"/>
  <c r="H41"/>
  <c r="I41"/>
  <c r="J41" s="1"/>
  <c r="K41"/>
  <c r="L41"/>
  <c r="M41"/>
  <c r="N41" s="1"/>
  <c r="O41"/>
  <c r="P41"/>
  <c r="Q41" s="1"/>
  <c r="C42"/>
  <c r="D42"/>
  <c r="E42"/>
  <c r="F42"/>
  <c r="G42"/>
  <c r="H42"/>
  <c r="I42"/>
  <c r="J42"/>
  <c r="K42"/>
  <c r="L42"/>
  <c r="M42"/>
  <c r="N42"/>
  <c r="O42"/>
  <c r="P42"/>
  <c r="Q42"/>
  <c r="C43"/>
  <c r="D43" s="1"/>
  <c r="E43"/>
  <c r="F43"/>
  <c r="G43"/>
  <c r="H43" s="1"/>
  <c r="I43"/>
  <c r="J43"/>
  <c r="K43"/>
  <c r="L43" s="1"/>
  <c r="M43"/>
  <c r="N43"/>
  <c r="O43"/>
  <c r="P43" s="1"/>
  <c r="Q43" s="1"/>
  <c r="C44"/>
  <c r="D44"/>
  <c r="E44"/>
  <c r="F44"/>
  <c r="G44"/>
  <c r="H44"/>
  <c r="I44"/>
  <c r="J44"/>
  <c r="K44"/>
  <c r="L44"/>
  <c r="M44"/>
  <c r="N44"/>
  <c r="O44"/>
  <c r="P44"/>
  <c r="Q44" s="1"/>
  <c r="C45"/>
  <c r="D45"/>
  <c r="E45"/>
  <c r="F45" s="1"/>
  <c r="G45"/>
  <c r="H45"/>
  <c r="I45"/>
  <c r="J45" s="1"/>
  <c r="K45"/>
  <c r="L45" s="1"/>
  <c r="M45"/>
  <c r="N45" s="1"/>
  <c r="O45"/>
  <c r="P45" s="1"/>
  <c r="Q45" s="1"/>
  <c r="C46"/>
  <c r="D46"/>
  <c r="E46"/>
  <c r="F46"/>
  <c r="G46"/>
  <c r="H46"/>
  <c r="I46"/>
  <c r="J46"/>
  <c r="K46"/>
  <c r="L46"/>
  <c r="M46"/>
  <c r="N46"/>
  <c r="O46"/>
  <c r="P46"/>
  <c r="Q46" s="1"/>
  <c r="C47"/>
  <c r="D47" s="1"/>
  <c r="E47"/>
  <c r="F47" s="1"/>
  <c r="G47"/>
  <c r="H47" s="1"/>
  <c r="I47"/>
  <c r="J47" s="1"/>
  <c r="K47"/>
  <c r="L47" s="1"/>
  <c r="M47"/>
  <c r="N47" s="1"/>
  <c r="O47"/>
  <c r="P47" s="1"/>
  <c r="Q47" s="1"/>
  <c r="C48"/>
  <c r="D48"/>
  <c r="E48"/>
  <c r="F48"/>
  <c r="G48"/>
  <c r="H48"/>
  <c r="I48"/>
  <c r="J48"/>
  <c r="K48"/>
  <c r="L48"/>
  <c r="M48"/>
  <c r="N48"/>
  <c r="O48"/>
  <c r="P48"/>
  <c r="Q48" s="1"/>
  <c r="C49"/>
  <c r="D49" s="1"/>
  <c r="E49"/>
  <c r="F49" s="1"/>
  <c r="G49"/>
  <c r="H49" s="1"/>
  <c r="I49"/>
  <c r="J49" s="1"/>
  <c r="K49"/>
  <c r="L49" s="1"/>
  <c r="M49"/>
  <c r="N49" s="1"/>
  <c r="O49"/>
  <c r="P49" s="1"/>
  <c r="Q49" s="1"/>
  <c r="C50"/>
  <c r="D50"/>
  <c r="E50"/>
  <c r="F50"/>
  <c r="G50"/>
  <c r="H50"/>
  <c r="I50"/>
  <c r="J50" s="1"/>
  <c r="K50"/>
  <c r="L50"/>
  <c r="M50"/>
  <c r="N50" s="1"/>
  <c r="O50"/>
  <c r="P50"/>
  <c r="Q50" s="1"/>
  <c r="A41"/>
  <c r="B4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K51" l="1"/>
  <c r="D21" i="24" l="1"/>
  <c r="D22"/>
  <c r="G22" s="1"/>
  <c r="K22" s="1"/>
  <c r="N22" s="1"/>
  <c r="D31"/>
  <c r="D32"/>
  <c r="D33"/>
  <c r="D34"/>
  <c r="G34" s="1"/>
  <c r="K34" s="1"/>
  <c r="N34" s="1"/>
  <c r="D43"/>
  <c r="G43" s="1"/>
  <c r="K43" s="1"/>
  <c r="N43" s="1"/>
  <c r="D44"/>
  <c r="D45"/>
  <c r="D46"/>
  <c r="D47"/>
  <c r="G47" s="1"/>
  <c r="K47" s="1"/>
  <c r="N47" s="1"/>
  <c r="D10"/>
  <c r="D16" i="21"/>
  <c r="D20"/>
  <c r="D21"/>
  <c r="D22"/>
  <c r="G22" s="1"/>
  <c r="K22" s="1"/>
  <c r="D32"/>
  <c r="D33"/>
  <c r="D34"/>
  <c r="G34" s="1"/>
  <c r="K34" s="1"/>
  <c r="D40"/>
  <c r="D44"/>
  <c r="D45"/>
  <c r="D46"/>
  <c r="G46" s="1"/>
  <c r="K46" s="1"/>
  <c r="D3" i="3"/>
  <c r="M47" i="24"/>
  <c r="F47"/>
  <c r="M46"/>
  <c r="F46"/>
  <c r="M45"/>
  <c r="F45"/>
  <c r="M44"/>
  <c r="F44"/>
  <c r="M43"/>
  <c r="F43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G38" s="1"/>
  <c r="K38" s="1"/>
  <c r="N38" s="1"/>
  <c r="M37"/>
  <c r="F37"/>
  <c r="D37"/>
  <c r="M36"/>
  <c r="F36"/>
  <c r="D36"/>
  <c r="M35"/>
  <c r="F35"/>
  <c r="D35"/>
  <c r="M34"/>
  <c r="F34"/>
  <c r="M33"/>
  <c r="F33"/>
  <c r="M32"/>
  <c r="F32"/>
  <c r="M31"/>
  <c r="F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D20"/>
  <c r="G20" s="1"/>
  <c r="K20" s="1"/>
  <c r="M19"/>
  <c r="F19"/>
  <c r="D19"/>
  <c r="M18"/>
  <c r="F18"/>
  <c r="D18"/>
  <c r="M17"/>
  <c r="F17"/>
  <c r="D17"/>
  <c r="M16"/>
  <c r="F16"/>
  <c r="D16"/>
  <c r="G16" s="1"/>
  <c r="K16" s="1"/>
  <c r="M15"/>
  <c r="F15"/>
  <c r="D15"/>
  <c r="M14"/>
  <c r="F14"/>
  <c r="D14"/>
  <c r="M13"/>
  <c r="F13"/>
  <c r="D13"/>
  <c r="M12"/>
  <c r="F12"/>
  <c r="D12"/>
  <c r="G12" s="1"/>
  <c r="K12" s="1"/>
  <c r="N12" s="1"/>
  <c r="M11"/>
  <c r="F11"/>
  <c r="D11"/>
  <c r="M10"/>
  <c r="F10"/>
  <c r="M47" i="23"/>
  <c r="F47"/>
  <c r="D47"/>
  <c r="M46"/>
  <c r="F46"/>
  <c r="D46"/>
  <c r="G46" s="1"/>
  <c r="K46" s="1"/>
  <c r="M45"/>
  <c r="F45"/>
  <c r="D45"/>
  <c r="G45" s="1"/>
  <c r="K45" s="1"/>
  <c r="M44"/>
  <c r="F44"/>
  <c r="D44"/>
  <c r="M43"/>
  <c r="F43"/>
  <c r="D43"/>
  <c r="M42"/>
  <c r="F42"/>
  <c r="D42"/>
  <c r="G42" s="1"/>
  <c r="K42" s="1"/>
  <c r="M41"/>
  <c r="F41"/>
  <c r="D41"/>
  <c r="G41" s="1"/>
  <c r="K41" s="1"/>
  <c r="M40"/>
  <c r="F40"/>
  <c r="D40"/>
  <c r="G40" s="1"/>
  <c r="K40" s="1"/>
  <c r="N40" s="1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G33" s="1"/>
  <c r="K33" s="1"/>
  <c r="M32"/>
  <c r="F32"/>
  <c r="D32"/>
  <c r="G32" s="1"/>
  <c r="K32" s="1"/>
  <c r="M31"/>
  <c r="F31"/>
  <c r="D31"/>
  <c r="M30"/>
  <c r="F30"/>
  <c r="D30"/>
  <c r="M29"/>
  <c r="F29"/>
  <c r="D29"/>
  <c r="G29" s="1"/>
  <c r="K29" s="1"/>
  <c r="M28"/>
  <c r="F28"/>
  <c r="D28"/>
  <c r="G28" s="1"/>
  <c r="K28" s="1"/>
  <c r="M27"/>
  <c r="F27"/>
  <c r="D27"/>
  <c r="M26"/>
  <c r="F26"/>
  <c r="D26"/>
  <c r="M25"/>
  <c r="F25"/>
  <c r="D25"/>
  <c r="G25" s="1"/>
  <c r="K25" s="1"/>
  <c r="M24"/>
  <c r="F24"/>
  <c r="D24"/>
  <c r="G24" s="1"/>
  <c r="K24" s="1"/>
  <c r="M23"/>
  <c r="F23"/>
  <c r="D23"/>
  <c r="M22"/>
  <c r="F22"/>
  <c r="D22"/>
  <c r="G22" s="1"/>
  <c r="K22" s="1"/>
  <c r="M21"/>
  <c r="F21"/>
  <c r="D21"/>
  <c r="G21" s="1"/>
  <c r="K21" s="1"/>
  <c r="M20"/>
  <c r="F20"/>
  <c r="D20"/>
  <c r="G20" s="1"/>
  <c r="K20" s="1"/>
  <c r="N20" s="1"/>
  <c r="M19"/>
  <c r="F19"/>
  <c r="D19"/>
  <c r="M18"/>
  <c r="F18"/>
  <c r="D18"/>
  <c r="G18" s="1"/>
  <c r="K18" s="1"/>
  <c r="M17"/>
  <c r="F17"/>
  <c r="D17"/>
  <c r="G17" s="1"/>
  <c r="K17" s="1"/>
  <c r="M16"/>
  <c r="F16"/>
  <c r="D16"/>
  <c r="M15"/>
  <c r="F15"/>
  <c r="D15"/>
  <c r="M14"/>
  <c r="F14"/>
  <c r="D14"/>
  <c r="G14" s="1"/>
  <c r="K14" s="1"/>
  <c r="M13"/>
  <c r="F13"/>
  <c r="D13"/>
  <c r="G13" s="1"/>
  <c r="K13" s="1"/>
  <c r="M12"/>
  <c r="F12"/>
  <c r="D12"/>
  <c r="M11"/>
  <c r="F11"/>
  <c r="D11"/>
  <c r="M10"/>
  <c r="F10"/>
  <c r="D10"/>
  <c r="G10" s="1"/>
  <c r="K10" s="1"/>
  <c r="M47" i="22"/>
  <c r="F47"/>
  <c r="D47"/>
  <c r="G47" s="1"/>
  <c r="K47" s="1"/>
  <c r="N47" s="1"/>
  <c r="M46"/>
  <c r="F46"/>
  <c r="D46"/>
  <c r="M45"/>
  <c r="F45"/>
  <c r="D45"/>
  <c r="M44"/>
  <c r="F44"/>
  <c r="D44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G28" s="1"/>
  <c r="K28" s="1"/>
  <c r="M27"/>
  <c r="F27"/>
  <c r="D27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G16" s="1"/>
  <c r="K16" s="1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G11" s="1"/>
  <c r="K11" s="1"/>
  <c r="N11" s="1"/>
  <c r="M10"/>
  <c r="F10"/>
  <c r="D10"/>
  <c r="M47" i="21"/>
  <c r="F47"/>
  <c r="D47"/>
  <c r="M46"/>
  <c r="F46"/>
  <c r="M45"/>
  <c r="F45"/>
  <c r="M44"/>
  <c r="F44"/>
  <c r="M43"/>
  <c r="F43"/>
  <c r="D43"/>
  <c r="G43" s="1"/>
  <c r="K43" s="1"/>
  <c r="M42"/>
  <c r="F42"/>
  <c r="D42"/>
  <c r="M41"/>
  <c r="F41"/>
  <c r="D41"/>
  <c r="G41" s="1"/>
  <c r="K41" s="1"/>
  <c r="M40"/>
  <c r="F40"/>
  <c r="M39"/>
  <c r="F39"/>
  <c r="D39"/>
  <c r="M38"/>
  <c r="F38"/>
  <c r="D38"/>
  <c r="M37"/>
  <c r="F37"/>
  <c r="D37"/>
  <c r="M36"/>
  <c r="F36"/>
  <c r="D36"/>
  <c r="M35"/>
  <c r="F35"/>
  <c r="D35"/>
  <c r="G35" s="1"/>
  <c r="K35" s="1"/>
  <c r="M34"/>
  <c r="F34"/>
  <c r="M33"/>
  <c r="F33"/>
  <c r="M32"/>
  <c r="F32"/>
  <c r="M31"/>
  <c r="F31"/>
  <c r="D31"/>
  <c r="M30"/>
  <c r="F30"/>
  <c r="D30"/>
  <c r="G30" s="1"/>
  <c r="K30" s="1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M19"/>
  <c r="F19"/>
  <c r="D19"/>
  <c r="G19" s="1"/>
  <c r="K19" s="1"/>
  <c r="M18"/>
  <c r="F18"/>
  <c r="D18"/>
  <c r="M17"/>
  <c r="F17"/>
  <c r="D17"/>
  <c r="M16"/>
  <c r="F16"/>
  <c r="M15"/>
  <c r="F15"/>
  <c r="D15"/>
  <c r="M14"/>
  <c r="F14"/>
  <c r="D14"/>
  <c r="M13"/>
  <c r="F13"/>
  <c r="D13"/>
  <c r="M12"/>
  <c r="F12"/>
  <c r="D12"/>
  <c r="M11"/>
  <c r="F11"/>
  <c r="D11"/>
  <c r="G11" s="1"/>
  <c r="K11" s="1"/>
  <c r="N11" s="1"/>
  <c r="M10"/>
  <c r="F10"/>
  <c r="D10"/>
  <c r="M47" i="19"/>
  <c r="F47"/>
  <c r="D47"/>
  <c r="G47" s="1"/>
  <c r="K47" s="1"/>
  <c r="N47" s="1"/>
  <c r="M46"/>
  <c r="F46"/>
  <c r="D46"/>
  <c r="G46" s="1"/>
  <c r="K46" s="1"/>
  <c r="N46" s="1"/>
  <c r="M45"/>
  <c r="F45"/>
  <c r="D45"/>
  <c r="M44"/>
  <c r="F44"/>
  <c r="D44"/>
  <c r="G44" s="1"/>
  <c r="K44" s="1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G40" s="1"/>
  <c r="K40" s="1"/>
  <c r="M39"/>
  <c r="F39"/>
  <c r="D39"/>
  <c r="G39" s="1"/>
  <c r="K39" s="1"/>
  <c r="N39" s="1"/>
  <c r="M38"/>
  <c r="F38"/>
  <c r="D38"/>
  <c r="G38" s="1"/>
  <c r="K38" s="1"/>
  <c r="N38" s="1"/>
  <c r="M37"/>
  <c r="F37"/>
  <c r="D37"/>
  <c r="M36"/>
  <c r="F36"/>
  <c r="D36"/>
  <c r="G36" s="1"/>
  <c r="K36" s="1"/>
  <c r="M35"/>
  <c r="F35"/>
  <c r="D35"/>
  <c r="G35" s="1"/>
  <c r="K35" s="1"/>
  <c r="N35" s="1"/>
  <c r="M34"/>
  <c r="F34"/>
  <c r="D34"/>
  <c r="G34" s="1"/>
  <c r="K34" s="1"/>
  <c r="N34" s="1"/>
  <c r="M33"/>
  <c r="F33"/>
  <c r="D33"/>
  <c r="M32"/>
  <c r="F32"/>
  <c r="D32"/>
  <c r="G32" s="1"/>
  <c r="K32" s="1"/>
  <c r="M31"/>
  <c r="F31"/>
  <c r="D31"/>
  <c r="G31" s="1"/>
  <c r="K31" s="1"/>
  <c r="N31" s="1"/>
  <c r="M30"/>
  <c r="F30"/>
  <c r="D30"/>
  <c r="G30" s="1"/>
  <c r="K30" s="1"/>
  <c r="N30" s="1"/>
  <c r="M29"/>
  <c r="F29"/>
  <c r="D29"/>
  <c r="M28"/>
  <c r="F28"/>
  <c r="D28"/>
  <c r="G28" s="1"/>
  <c r="K28" s="1"/>
  <c r="M27"/>
  <c r="F27"/>
  <c r="D27"/>
  <c r="G27" s="1"/>
  <c r="K27" s="1"/>
  <c r="N27" s="1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M10"/>
  <c r="F10"/>
  <c r="D10"/>
  <c r="G10" s="1"/>
  <c r="K10" s="1"/>
  <c r="N10" s="1"/>
  <c r="B39" i="23"/>
  <c r="G25" i="22" l="1"/>
  <c r="K25" s="1"/>
  <c r="N25" s="1"/>
  <c r="G29"/>
  <c r="K29" s="1"/>
  <c r="N29" s="1"/>
  <c r="G41"/>
  <c r="K41" s="1"/>
  <c r="N41" s="1"/>
  <c r="G45"/>
  <c r="K45" s="1"/>
  <c r="N45" s="1"/>
  <c r="N16"/>
  <c r="G27"/>
  <c r="K27" s="1"/>
  <c r="N27" s="1"/>
  <c r="G31"/>
  <c r="K31" s="1"/>
  <c r="N31" s="1"/>
  <c r="G35"/>
  <c r="K35" s="1"/>
  <c r="N35" s="1"/>
  <c r="G37"/>
  <c r="K37" s="1"/>
  <c r="N37" s="1"/>
  <c r="G13"/>
  <c r="K13" s="1"/>
  <c r="N13" s="1"/>
  <c r="G17"/>
  <c r="K17" s="1"/>
  <c r="N17" s="1"/>
  <c r="G15"/>
  <c r="K15" s="1"/>
  <c r="N15" s="1"/>
  <c r="G30"/>
  <c r="K30" s="1"/>
  <c r="N30" s="1"/>
  <c r="G34"/>
  <c r="K34" s="1"/>
  <c r="N34" s="1"/>
  <c r="G19"/>
  <c r="K19" s="1"/>
  <c r="N19" s="1"/>
  <c r="G23"/>
  <c r="K23" s="1"/>
  <c r="N23" s="1"/>
  <c r="G38"/>
  <c r="K38" s="1"/>
  <c r="N38" s="1"/>
  <c r="G12"/>
  <c r="K12" s="1"/>
  <c r="N12" s="1"/>
  <c r="G46"/>
  <c r="K46" s="1"/>
  <c r="N46" s="1"/>
  <c r="G20"/>
  <c r="K20" s="1"/>
  <c r="N20" s="1"/>
  <c r="G24"/>
  <c r="K24" s="1"/>
  <c r="N24" s="1"/>
  <c r="G39"/>
  <c r="K39" s="1"/>
  <c r="N39" s="1"/>
  <c r="N28"/>
  <c r="G32"/>
  <c r="K32" s="1"/>
  <c r="N32" s="1"/>
  <c r="G36"/>
  <c r="K36" s="1"/>
  <c r="N36" s="1"/>
  <c r="G21"/>
  <c r="K21" s="1"/>
  <c r="N21" s="1"/>
  <c r="G40"/>
  <c r="K40" s="1"/>
  <c r="N40" s="1"/>
  <c r="G10"/>
  <c r="K10" s="1"/>
  <c r="N10" s="1"/>
  <c r="G44"/>
  <c r="K44" s="1"/>
  <c r="N44" s="1"/>
  <c r="G33"/>
  <c r="K33" s="1"/>
  <c r="N33" s="1"/>
  <c r="G13" i="19"/>
  <c r="K13" s="1"/>
  <c r="N13" s="1"/>
  <c r="G17"/>
  <c r="K17" s="1"/>
  <c r="N17" s="1"/>
  <c r="G21"/>
  <c r="K21" s="1"/>
  <c r="N21" s="1"/>
  <c r="G25"/>
  <c r="K25" s="1"/>
  <c r="N25" s="1"/>
  <c r="G29"/>
  <c r="K29" s="1"/>
  <c r="N29" s="1"/>
  <c r="G33"/>
  <c r="K33" s="1"/>
  <c r="N33" s="1"/>
  <c r="G37"/>
  <c r="K37" s="1"/>
  <c r="N37" s="1"/>
  <c r="G41"/>
  <c r="K41" s="1"/>
  <c r="N41" s="1"/>
  <c r="G11"/>
  <c r="K11" s="1"/>
  <c r="N11" s="1"/>
  <c r="G15"/>
  <c r="K15" s="1"/>
  <c r="N15" s="1"/>
  <c r="G19"/>
  <c r="K19" s="1"/>
  <c r="N19" s="1"/>
  <c r="G23"/>
  <c r="K23" s="1"/>
  <c r="N23" s="1"/>
  <c r="G12"/>
  <c r="K12" s="1"/>
  <c r="N12" s="1"/>
  <c r="G16"/>
  <c r="K16" s="1"/>
  <c r="N16" s="1"/>
  <c r="G20"/>
  <c r="K20" s="1"/>
  <c r="N20" s="1"/>
  <c r="G24"/>
  <c r="K24" s="1"/>
  <c r="N24" s="1"/>
  <c r="N28"/>
  <c r="N32"/>
  <c r="N40"/>
  <c r="N44"/>
  <c r="N36"/>
  <c r="G45"/>
  <c r="K45" s="1"/>
  <c r="N45" s="1"/>
  <c r="G11" i="23"/>
  <c r="K11" s="1"/>
  <c r="N11" s="1"/>
  <c r="G15"/>
  <c r="K15" s="1"/>
  <c r="N15" s="1"/>
  <c r="G35"/>
  <c r="K35" s="1"/>
  <c r="N35" s="1"/>
  <c r="G39"/>
  <c r="K39" s="1"/>
  <c r="N39" s="1"/>
  <c r="N13"/>
  <c r="N17"/>
  <c r="N21"/>
  <c r="N25"/>
  <c r="N29"/>
  <c r="N33"/>
  <c r="N41"/>
  <c r="N45"/>
  <c r="N10"/>
  <c r="N14"/>
  <c r="N18"/>
  <c r="G12"/>
  <c r="K12" s="1"/>
  <c r="N12" s="1"/>
  <c r="G16"/>
  <c r="K16" s="1"/>
  <c r="N16" s="1"/>
  <c r="G43"/>
  <c r="K43" s="1"/>
  <c r="N43" s="1"/>
  <c r="G47"/>
  <c r="K47" s="1"/>
  <c r="N47" s="1"/>
  <c r="N24"/>
  <c r="N28"/>
  <c r="N32"/>
  <c r="G36"/>
  <c r="K36" s="1"/>
  <c r="N36" s="1"/>
  <c r="G37"/>
  <c r="K37" s="1"/>
  <c r="N37" s="1"/>
  <c r="N22"/>
  <c r="G26"/>
  <c r="K26" s="1"/>
  <c r="N26" s="1"/>
  <c r="G30"/>
  <c r="K30" s="1"/>
  <c r="N30" s="1"/>
  <c r="G34"/>
  <c r="K34" s="1"/>
  <c r="N34" s="1"/>
  <c r="G38"/>
  <c r="K38" s="1"/>
  <c r="N38" s="1"/>
  <c r="N42"/>
  <c r="N46"/>
  <c r="G19"/>
  <c r="K19" s="1"/>
  <c r="N19" s="1"/>
  <c r="G23"/>
  <c r="K23" s="1"/>
  <c r="N23" s="1"/>
  <c r="G27"/>
  <c r="K27" s="1"/>
  <c r="N27" s="1"/>
  <c r="G31"/>
  <c r="K31" s="1"/>
  <c r="N31" s="1"/>
  <c r="G44"/>
  <c r="K44" s="1"/>
  <c r="N44" s="1"/>
  <c r="N46" i="21"/>
  <c r="N41"/>
  <c r="N34"/>
  <c r="N30"/>
  <c r="N22"/>
  <c r="N19"/>
  <c r="G44" i="24"/>
  <c r="K44" s="1"/>
  <c r="N44" s="1"/>
  <c r="G26"/>
  <c r="K26" s="1"/>
  <c r="N26" s="1"/>
  <c r="G37"/>
  <c r="K37" s="1"/>
  <c r="G29"/>
  <c r="K29" s="1"/>
  <c r="N29" s="1"/>
  <c r="G30"/>
  <c r="K30" s="1"/>
  <c r="N30" s="1"/>
  <c r="G13"/>
  <c r="K13" s="1"/>
  <c r="N13" s="1"/>
  <c r="G17"/>
  <c r="K17" s="1"/>
  <c r="N17" s="1"/>
  <c r="G39"/>
  <c r="K39" s="1"/>
  <c r="N39" s="1"/>
  <c r="G23"/>
  <c r="K23" s="1"/>
  <c r="N23" s="1"/>
  <c r="G27"/>
  <c r="K27" s="1"/>
  <c r="N27" s="1"/>
  <c r="G45"/>
  <c r="K45" s="1"/>
  <c r="N45" s="1"/>
  <c r="G11"/>
  <c r="K11" s="1"/>
  <c r="N11" s="1"/>
  <c r="G36"/>
  <c r="K36" s="1"/>
  <c r="N36" s="1"/>
  <c r="G40"/>
  <c r="K40" s="1"/>
  <c r="N40" s="1"/>
  <c r="G24"/>
  <c r="K24" s="1"/>
  <c r="N24" s="1"/>
  <c r="G33"/>
  <c r="K33" s="1"/>
  <c r="N33" s="1"/>
  <c r="G21"/>
  <c r="K21" s="1"/>
  <c r="N21" s="1"/>
  <c r="G14"/>
  <c r="K14" s="1"/>
  <c r="N14" s="1"/>
  <c r="G18"/>
  <c r="K18" s="1"/>
  <c r="N18" s="1"/>
  <c r="G35"/>
  <c r="K35" s="1"/>
  <c r="N35" s="1"/>
  <c r="G31"/>
  <c r="K31" s="1"/>
  <c r="N31" s="1"/>
  <c r="G15"/>
  <c r="K15" s="1"/>
  <c r="N15" s="1"/>
  <c r="G19"/>
  <c r="K19" s="1"/>
  <c r="N19" s="1"/>
  <c r="G28"/>
  <c r="K28" s="1"/>
  <c r="N28" s="1"/>
  <c r="G32"/>
  <c r="K32" s="1"/>
  <c r="N32" s="1"/>
  <c r="N16"/>
  <c r="N20"/>
  <c r="N37"/>
  <c r="G25"/>
  <c r="K25" s="1"/>
  <c r="N25" s="1"/>
  <c r="G41"/>
  <c r="K41" s="1"/>
  <c r="N41" s="1"/>
  <c r="O41" s="1"/>
  <c r="G10"/>
  <c r="K10" s="1"/>
  <c r="N10" s="1"/>
  <c r="G46"/>
  <c r="K46" s="1"/>
  <c r="N46" s="1"/>
  <c r="G33" i="21"/>
  <c r="K33" s="1"/>
  <c r="N33" s="1"/>
  <c r="G21"/>
  <c r="K21" s="1"/>
  <c r="N21" s="1"/>
  <c r="G37"/>
  <c r="K37" s="1"/>
  <c r="N37" s="1"/>
  <c r="G18"/>
  <c r="K18" s="1"/>
  <c r="N18" s="1"/>
  <c r="G27"/>
  <c r="K27" s="1"/>
  <c r="N27" s="1"/>
  <c r="G16"/>
  <c r="K16" s="1"/>
  <c r="G39"/>
  <c r="K39" s="1"/>
  <c r="N39" s="1"/>
  <c r="G25"/>
  <c r="K25" s="1"/>
  <c r="N25" s="1"/>
  <c r="G29"/>
  <c r="K29" s="1"/>
  <c r="N29" s="1"/>
  <c r="G42"/>
  <c r="K42" s="1"/>
  <c r="N42" s="1"/>
  <c r="G13"/>
  <c r="K13" s="1"/>
  <c r="N13" s="1"/>
  <c r="G17"/>
  <c r="K17" s="1"/>
  <c r="N17" s="1"/>
  <c r="G23"/>
  <c r="K23" s="1"/>
  <c r="N23" s="1"/>
  <c r="G44"/>
  <c r="K44" s="1"/>
  <c r="N44" s="1"/>
  <c r="G32"/>
  <c r="K32" s="1"/>
  <c r="N32" s="1"/>
  <c r="G20"/>
  <c r="K20" s="1"/>
  <c r="N20" s="1"/>
  <c r="G45"/>
  <c r="K45" s="1"/>
  <c r="N45" s="1"/>
  <c r="G10"/>
  <c r="K10" s="1"/>
  <c r="N10" s="1"/>
  <c r="G14"/>
  <c r="K14" s="1"/>
  <c r="N14" s="1"/>
  <c r="G26"/>
  <c r="K26" s="1"/>
  <c r="N26" s="1"/>
  <c r="G38"/>
  <c r="K38" s="1"/>
  <c r="N38" s="1"/>
  <c r="N35"/>
  <c r="G15"/>
  <c r="K15" s="1"/>
  <c r="N15" s="1"/>
  <c r="N43"/>
  <c r="G12"/>
  <c r="K12" s="1"/>
  <c r="N12" s="1"/>
  <c r="G24"/>
  <c r="K24" s="1"/>
  <c r="N24" s="1"/>
  <c r="G31"/>
  <c r="K31" s="1"/>
  <c r="N31" s="1"/>
  <c r="G36"/>
  <c r="K36" s="1"/>
  <c r="N36" s="1"/>
  <c r="N16"/>
  <c r="G28"/>
  <c r="K28" s="1"/>
  <c r="N28" s="1"/>
  <c r="G40"/>
  <c r="K40" s="1"/>
  <c r="N40" s="1"/>
  <c r="G47"/>
  <c r="K47" s="1"/>
  <c r="N47" s="1"/>
  <c r="A70" i="25"/>
  <c r="A69"/>
  <c r="A68"/>
  <c r="A66"/>
  <c r="A65"/>
  <c r="A47" i="21"/>
  <c r="B47"/>
  <c r="M47" i="20"/>
  <c r="F47"/>
  <c r="D47"/>
  <c r="M46"/>
  <c r="F46"/>
  <c r="D46"/>
  <c r="M45"/>
  <c r="F45"/>
  <c r="D45"/>
  <c r="M44"/>
  <c r="F44"/>
  <c r="D44"/>
  <c r="G44" s="1"/>
  <c r="K44" s="1"/>
  <c r="M43"/>
  <c r="F43"/>
  <c r="D43"/>
  <c r="G43" s="1"/>
  <c r="K43" s="1"/>
  <c r="M42"/>
  <c r="F42"/>
  <c r="D42"/>
  <c r="M41"/>
  <c r="F41"/>
  <c r="D41"/>
  <c r="M40"/>
  <c r="F40"/>
  <c r="D40"/>
  <c r="G40" s="1"/>
  <c r="K40" s="1"/>
  <c r="M39"/>
  <c r="F39"/>
  <c r="D39"/>
  <c r="G39" s="1"/>
  <c r="K39" s="1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D22"/>
  <c r="M21"/>
  <c r="F21"/>
  <c r="D21"/>
  <c r="M20"/>
  <c r="F20"/>
  <c r="D20"/>
  <c r="M19"/>
  <c r="F19"/>
  <c r="D19"/>
  <c r="M18"/>
  <c r="F18"/>
  <c r="D18"/>
  <c r="M17"/>
  <c r="F17"/>
  <c r="D17"/>
  <c r="M16"/>
  <c r="F16"/>
  <c r="D16"/>
  <c r="M15"/>
  <c r="F15"/>
  <c r="D15"/>
  <c r="M14"/>
  <c r="F14"/>
  <c r="D14"/>
  <c r="M13"/>
  <c r="F13"/>
  <c r="D13"/>
  <c r="M12"/>
  <c r="F12"/>
  <c r="D12"/>
  <c r="M11"/>
  <c r="F11"/>
  <c r="D11"/>
  <c r="M10"/>
  <c r="F10"/>
  <c r="D10"/>
  <c r="O20" i="22" l="1"/>
  <c r="O27"/>
  <c r="O34"/>
  <c r="O28"/>
  <c r="O39"/>
  <c r="O26"/>
  <c r="O32"/>
  <c r="O43"/>
  <c r="O19"/>
  <c r="O16"/>
  <c r="O24"/>
  <c r="O36"/>
  <c r="O46"/>
  <c r="O38"/>
  <c r="O44"/>
  <c r="O25"/>
  <c r="O30"/>
  <c r="O14"/>
  <c r="O40"/>
  <c r="O29"/>
  <c r="O18"/>
  <c r="O13"/>
  <c r="O33"/>
  <c r="O35"/>
  <c r="O15"/>
  <c r="O45"/>
  <c r="O23"/>
  <c r="O11"/>
  <c r="O17"/>
  <c r="O12"/>
  <c r="O31"/>
  <c r="O10"/>
  <c r="O42"/>
  <c r="O22"/>
  <c r="O41"/>
  <c r="O47"/>
  <c r="O21"/>
  <c r="O37"/>
  <c r="O43" i="19"/>
  <c r="O33"/>
  <c r="O13"/>
  <c r="O10"/>
  <c r="O39"/>
  <c r="O35"/>
  <c r="O24"/>
  <c r="O18"/>
  <c r="O17"/>
  <c r="O42"/>
  <c r="O16"/>
  <c r="O36"/>
  <c r="O23"/>
  <c r="O15"/>
  <c r="O46"/>
  <c r="O44"/>
  <c r="O25"/>
  <c r="O30"/>
  <c r="O28"/>
  <c r="O14"/>
  <c r="O29"/>
  <c r="O19"/>
  <c r="O31"/>
  <c r="O20"/>
  <c r="O22"/>
  <c r="O11"/>
  <c r="O40"/>
  <c r="O45"/>
  <c r="O21"/>
  <c r="O32"/>
  <c r="O37"/>
  <c r="O41"/>
  <c r="O38"/>
  <c r="O47"/>
  <c r="O27"/>
  <c r="O26"/>
  <c r="O34"/>
  <c r="O12"/>
  <c r="O13" i="23"/>
  <c r="O30"/>
  <c r="O31"/>
  <c r="O26"/>
  <c r="O23"/>
  <c r="O37"/>
  <c r="O46"/>
  <c r="O18"/>
  <c r="O11"/>
  <c r="O14"/>
  <c r="O29"/>
  <c r="O40"/>
  <c r="O38"/>
  <c r="O22"/>
  <c r="O34"/>
  <c r="O19"/>
  <c r="O32"/>
  <c r="O45"/>
  <c r="O41"/>
  <c r="O44"/>
  <c r="O17"/>
  <c r="O35"/>
  <c r="O16"/>
  <c r="O28"/>
  <c r="O15"/>
  <c r="O25"/>
  <c r="O33"/>
  <c r="O20"/>
  <c r="O43"/>
  <c r="O27"/>
  <c r="O21"/>
  <c r="O12"/>
  <c r="O42"/>
  <c r="O39"/>
  <c r="O10"/>
  <c r="O36"/>
  <c r="O24"/>
  <c r="O47"/>
  <c r="N44" i="20"/>
  <c r="N43"/>
  <c r="G45"/>
  <c r="K45" s="1"/>
  <c r="N45" s="1"/>
  <c r="G22"/>
  <c r="K22" s="1"/>
  <c r="N22" s="1"/>
  <c r="C20" i="25" s="1"/>
  <c r="G46" i="20"/>
  <c r="K46" s="1"/>
  <c r="N46" s="1"/>
  <c r="G47"/>
  <c r="K47" s="1"/>
  <c r="N47" s="1"/>
  <c r="O47" s="1"/>
  <c r="O45" i="21"/>
  <c r="O46"/>
  <c r="O44"/>
  <c r="O43"/>
  <c r="O42"/>
  <c r="O40"/>
  <c r="O41"/>
  <c r="O39"/>
  <c r="O38"/>
  <c r="O37"/>
  <c r="O35"/>
  <c r="O36"/>
  <c r="O29"/>
  <c r="O32"/>
  <c r="O33"/>
  <c r="O31"/>
  <c r="O34"/>
  <c r="O28"/>
  <c r="O30"/>
  <c r="O27"/>
  <c r="O26"/>
  <c r="O25"/>
  <c r="O24"/>
  <c r="O23"/>
  <c r="O22"/>
  <c r="O21"/>
  <c r="O17"/>
  <c r="O20"/>
  <c r="O19"/>
  <c r="O18"/>
  <c r="O15"/>
  <c r="O16"/>
  <c r="O13"/>
  <c r="O14"/>
  <c r="O12"/>
  <c r="O10"/>
  <c r="O11"/>
  <c r="O12" i="24"/>
  <c r="O24"/>
  <c r="O20"/>
  <c r="O19"/>
  <c r="O22"/>
  <c r="O18"/>
  <c r="O23"/>
  <c r="O35"/>
  <c r="O15"/>
  <c r="O37"/>
  <c r="O10"/>
  <c r="O31"/>
  <c r="O43"/>
  <c r="O27"/>
  <c r="O44"/>
  <c r="O46"/>
  <c r="O29"/>
  <c r="O14"/>
  <c r="O25"/>
  <c r="O30"/>
  <c r="O17"/>
  <c r="O13"/>
  <c r="O38"/>
  <c r="O36"/>
  <c r="O42"/>
  <c r="O28"/>
  <c r="O16"/>
  <c r="O39"/>
  <c r="O11"/>
  <c r="O26"/>
  <c r="O21"/>
  <c r="O32"/>
  <c r="O33"/>
  <c r="O40"/>
  <c r="O45"/>
  <c r="O47"/>
  <c r="O34"/>
  <c r="O47" i="21"/>
  <c r="G41" i="20"/>
  <c r="K41" s="1"/>
  <c r="N41" s="1"/>
  <c r="N40"/>
  <c r="C38" i="25" s="1"/>
  <c r="M37"/>
  <c r="M32"/>
  <c r="K14"/>
  <c r="K15"/>
  <c r="G12"/>
  <c r="G19"/>
  <c r="G16"/>
  <c r="G24"/>
  <c r="G20"/>
  <c r="M18"/>
  <c r="M30"/>
  <c r="M19"/>
  <c r="M15"/>
  <c r="M17"/>
  <c r="I29"/>
  <c r="I24"/>
  <c r="I9"/>
  <c r="I15"/>
  <c r="I11"/>
  <c r="I19"/>
  <c r="I23"/>
  <c r="I25"/>
  <c r="I12"/>
  <c r="I20"/>
  <c r="M14"/>
  <c r="M38"/>
  <c r="K30"/>
  <c r="K38"/>
  <c r="K26"/>
  <c r="K22"/>
  <c r="K10"/>
  <c r="K28"/>
  <c r="K36"/>
  <c r="K40"/>
  <c r="K24"/>
  <c r="K39"/>
  <c r="K13"/>
  <c r="I10"/>
  <c r="I17"/>
  <c r="I32"/>
  <c r="I14"/>
  <c r="I31"/>
  <c r="I35"/>
  <c r="I39"/>
  <c r="I30"/>
  <c r="I38"/>
  <c r="G23"/>
  <c r="G15"/>
  <c r="G30"/>
  <c r="G11"/>
  <c r="G14"/>
  <c r="G29"/>
  <c r="G10"/>
  <c r="G13"/>
  <c r="G31"/>
  <c r="G35"/>
  <c r="G39"/>
  <c r="E11"/>
  <c r="E19"/>
  <c r="E23"/>
  <c r="E35"/>
  <c r="E39"/>
  <c r="E10"/>
  <c r="E18"/>
  <c r="E22"/>
  <c r="E17"/>
  <c r="E25"/>
  <c r="E29"/>
  <c r="E33"/>
  <c r="E37"/>
  <c r="E20"/>
  <c r="M27"/>
  <c r="M31"/>
  <c r="M35"/>
  <c r="M39"/>
  <c r="M22"/>
  <c r="M11"/>
  <c r="M26"/>
  <c r="M34"/>
  <c r="M23"/>
  <c r="M20"/>
  <c r="M28"/>
  <c r="M21"/>
  <c r="M16"/>
  <c r="M24"/>
  <c r="M33"/>
  <c r="K18"/>
  <c r="K34"/>
  <c r="K35"/>
  <c r="K37"/>
  <c r="K16"/>
  <c r="K9"/>
  <c r="K25"/>
  <c r="I28"/>
  <c r="G22"/>
  <c r="G37"/>
  <c r="G33"/>
  <c r="G25"/>
  <c r="E15"/>
  <c r="E31"/>
  <c r="E27"/>
  <c r="E13"/>
  <c r="E32"/>
  <c r="E24"/>
  <c r="E34"/>
  <c r="E26"/>
  <c r="E9"/>
  <c r="E28"/>
  <c r="E12"/>
  <c r="E38"/>
  <c r="E30"/>
  <c r="E14"/>
  <c r="G20" i="20"/>
  <c r="K20" s="1"/>
  <c r="N20" s="1"/>
  <c r="G26"/>
  <c r="K26" s="1"/>
  <c r="N26" s="1"/>
  <c r="C24" i="25" s="1"/>
  <c r="G30" i="20"/>
  <c r="K30" s="1"/>
  <c r="N30" s="1"/>
  <c r="C28" i="25" s="1"/>
  <c r="G34" i="20"/>
  <c r="K34" s="1"/>
  <c r="N34" s="1"/>
  <c r="G17"/>
  <c r="K17" s="1"/>
  <c r="N17" s="1"/>
  <c r="C15" i="25" s="1"/>
  <c r="G21" i="20"/>
  <c r="K21" s="1"/>
  <c r="N21" s="1"/>
  <c r="G28"/>
  <c r="K28" s="1"/>
  <c r="N28" s="1"/>
  <c r="C26" i="25" s="1"/>
  <c r="G32" i="20"/>
  <c r="K32" s="1"/>
  <c r="N32" s="1"/>
  <c r="G31"/>
  <c r="K31" s="1"/>
  <c r="N31" s="1"/>
  <c r="G15"/>
  <c r="K15" s="1"/>
  <c r="N15" s="1"/>
  <c r="G19"/>
  <c r="K19" s="1"/>
  <c r="N19" s="1"/>
  <c r="G38"/>
  <c r="K38" s="1"/>
  <c r="N38" s="1"/>
  <c r="G14"/>
  <c r="K14" s="1"/>
  <c r="N14" s="1"/>
  <c r="C12" i="25" s="1"/>
  <c r="G18" i="20"/>
  <c r="K18" s="1"/>
  <c r="N18" s="1"/>
  <c r="C16" i="25" s="1"/>
  <c r="G29" i="20"/>
  <c r="K29" s="1"/>
  <c r="N29" s="1"/>
  <c r="C27" i="25" s="1"/>
  <c r="G33" i="20"/>
  <c r="K33" s="1"/>
  <c r="N33" s="1"/>
  <c r="C31" i="25" s="1"/>
  <c r="N39" i="20"/>
  <c r="G12"/>
  <c r="K12" s="1"/>
  <c r="N12" s="1"/>
  <c r="G23"/>
  <c r="K23" s="1"/>
  <c r="N23" s="1"/>
  <c r="G11"/>
  <c r="K11" s="1"/>
  <c r="N11" s="1"/>
  <c r="G37"/>
  <c r="K37" s="1"/>
  <c r="N37" s="1"/>
  <c r="C35" i="25" s="1"/>
  <c r="G25" i="20"/>
  <c r="K25" s="1"/>
  <c r="N25" s="1"/>
  <c r="C23" i="25" s="1"/>
  <c r="G36" i="20"/>
  <c r="K36" s="1"/>
  <c r="N36" s="1"/>
  <c r="G13"/>
  <c r="K13" s="1"/>
  <c r="N13" s="1"/>
  <c r="C11" i="25" s="1"/>
  <c r="G24" i="20"/>
  <c r="K24" s="1"/>
  <c r="N24" s="1"/>
  <c r="G35"/>
  <c r="K35" s="1"/>
  <c r="N35" s="1"/>
  <c r="G16"/>
  <c r="K16" s="1"/>
  <c r="N16" s="1"/>
  <c r="C14" i="25" s="1"/>
  <c r="G27" i="20"/>
  <c r="K27" s="1"/>
  <c r="N27" s="1"/>
  <c r="G42"/>
  <c r="K42" s="1"/>
  <c r="N42" s="1"/>
  <c r="G10"/>
  <c r="K10" s="1"/>
  <c r="N10" s="1"/>
  <c r="O44" s="1"/>
  <c r="O43" l="1"/>
  <c r="O46"/>
  <c r="O45"/>
  <c r="K33" i="25"/>
  <c r="K32"/>
  <c r="K31"/>
  <c r="K29"/>
  <c r="K27"/>
  <c r="K23"/>
  <c r="K21"/>
  <c r="K20"/>
  <c r="O20" s="1"/>
  <c r="P20" s="1"/>
  <c r="K19"/>
  <c r="K17"/>
  <c r="K12"/>
  <c r="K11"/>
  <c r="G36"/>
  <c r="G34"/>
  <c r="G32"/>
  <c r="G21"/>
  <c r="G18"/>
  <c r="G17"/>
  <c r="G9"/>
  <c r="M12"/>
  <c r="M36"/>
  <c r="M29"/>
  <c r="E40"/>
  <c r="E36"/>
  <c r="E21"/>
  <c r="I37"/>
  <c r="I40"/>
  <c r="I36"/>
  <c r="I33"/>
  <c r="I27"/>
  <c r="I22"/>
  <c r="I18"/>
  <c r="I16"/>
  <c r="M13"/>
  <c r="M10"/>
  <c r="G40"/>
  <c r="G38"/>
  <c r="M9"/>
  <c r="M25"/>
  <c r="M40"/>
  <c r="I34"/>
  <c r="I21"/>
  <c r="I26"/>
  <c r="I13"/>
  <c r="G27"/>
  <c r="G28"/>
  <c r="G26"/>
  <c r="E16"/>
  <c r="O42" i="20"/>
  <c r="O41"/>
  <c r="C40" i="25"/>
  <c r="O39" i="20"/>
  <c r="O40"/>
  <c r="C39" i="25"/>
  <c r="O39" s="1"/>
  <c r="P39" s="1"/>
  <c r="C37"/>
  <c r="O38" i="20"/>
  <c r="C36" i="25"/>
  <c r="O34" i="20"/>
  <c r="O36"/>
  <c r="C34" i="25"/>
  <c r="O35" i="20"/>
  <c r="C33" i="25"/>
  <c r="C32"/>
  <c r="O32" i="20"/>
  <c r="O33"/>
  <c r="O31"/>
  <c r="C30" i="25"/>
  <c r="O30" s="1"/>
  <c r="P30" s="1"/>
  <c r="C29"/>
  <c r="O30" i="20"/>
  <c r="O28"/>
  <c r="O29"/>
  <c r="O27"/>
  <c r="C25" i="25"/>
  <c r="O25" i="20"/>
  <c r="O26"/>
  <c r="O24"/>
  <c r="O23"/>
  <c r="O21"/>
  <c r="O22"/>
  <c r="C19" i="25"/>
  <c r="O20" i="20"/>
  <c r="O19"/>
  <c r="C18" i="25"/>
  <c r="C17"/>
  <c r="O18" i="20"/>
  <c r="O15"/>
  <c r="O17"/>
  <c r="O16"/>
  <c r="C13" i="25"/>
  <c r="O14" i="20"/>
  <c r="O12"/>
  <c r="O11"/>
  <c r="C10" i="25"/>
  <c r="O10" s="1"/>
  <c r="P10" s="1"/>
  <c r="O10" i="20"/>
  <c r="C9" i="25"/>
  <c r="C21"/>
  <c r="O37" i="20"/>
  <c r="C22" i="25"/>
  <c r="O13" i="20"/>
  <c r="O24" i="25"/>
  <c r="P24" s="1"/>
  <c r="O15"/>
  <c r="P15" s="1"/>
  <c r="O35"/>
  <c r="P35" s="1"/>
  <c r="O14"/>
  <c r="P14" s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8"/>
  <c r="A10" i="24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47" i="23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22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6" i="21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1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11" i="2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B10"/>
  <c r="A1" i="3"/>
  <c r="O13" i="25" l="1"/>
  <c r="P13" s="1"/>
  <c r="O16"/>
  <c r="P16" s="1"/>
  <c r="O37"/>
  <c r="P37" s="1"/>
  <c r="O31"/>
  <c r="P31" s="1"/>
  <c r="O23"/>
  <c r="P23" s="1"/>
  <c r="O19"/>
  <c r="P19" s="1"/>
  <c r="O11"/>
  <c r="P11" s="1"/>
  <c r="O28"/>
  <c r="P28" s="1"/>
  <c r="O26"/>
  <c r="P26" s="1"/>
  <c r="O12"/>
  <c r="P12" s="1"/>
  <c r="O29"/>
  <c r="P29" s="1"/>
  <c r="O36"/>
  <c r="P36" s="1"/>
  <c r="O33"/>
  <c r="P33" s="1"/>
  <c r="O27"/>
  <c r="P27" s="1"/>
  <c r="O22"/>
  <c r="P22" s="1"/>
  <c r="O18"/>
  <c r="P18" s="1"/>
  <c r="O40"/>
  <c r="P40" s="1"/>
  <c r="O38"/>
  <c r="P38" s="1"/>
  <c r="O25"/>
  <c r="P25" s="1"/>
  <c r="O9"/>
  <c r="P9" s="1"/>
  <c r="O34"/>
  <c r="P34" s="1"/>
  <c r="O32"/>
  <c r="P32" s="1"/>
  <c r="O21"/>
  <c r="P21" s="1"/>
  <c r="O17"/>
  <c r="P17" s="1"/>
  <c r="M51"/>
  <c r="I51"/>
  <c r="G51"/>
  <c r="E51"/>
  <c r="C51"/>
  <c r="N5" i="24" l="1"/>
  <c r="N5" i="23"/>
  <c r="N5" i="22"/>
  <c r="N5" i="21"/>
  <c r="N5" i="19"/>
  <c r="N5" i="20"/>
  <c r="A20" i="1" l="1"/>
  <c r="E20" s="1"/>
  <c r="A19"/>
  <c r="E19" s="1"/>
  <c r="A18"/>
  <c r="E18" s="1"/>
  <c r="A17"/>
  <c r="E17" s="1"/>
  <c r="A16"/>
  <c r="E16" s="1"/>
  <c r="A15"/>
  <c r="E15" s="1"/>
  <c r="M6" i="25" l="1"/>
  <c r="K6"/>
  <c r="I6"/>
  <c r="G6"/>
  <c r="E6"/>
  <c r="C6"/>
  <c r="B40" l="1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H5"/>
  <c r="A3"/>
  <c r="G2"/>
  <c r="A1"/>
  <c r="B47" i="24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3"/>
  <c r="B46"/>
  <c r="B45"/>
  <c r="B44"/>
  <c r="B43"/>
  <c r="B42"/>
  <c r="B41"/>
  <c r="B4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B47" i="20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A3"/>
  <c r="E2"/>
  <c r="A1"/>
  <c r="B47" i="19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61" i="20" l="1"/>
  <c r="N56" i="23"/>
  <c r="N54"/>
  <c r="N56" i="21"/>
  <c r="N61"/>
  <c r="N60" s="1"/>
  <c r="N59" s="1"/>
  <c r="N53" i="23"/>
  <c r="N61"/>
  <c r="N56" i="22"/>
  <c r="N61"/>
  <c r="N53"/>
  <c r="N54"/>
  <c r="N54" i="21"/>
  <c r="N53"/>
  <c r="C8" i="25"/>
  <c r="D38" l="1"/>
  <c r="D23"/>
  <c r="D16"/>
  <c r="D9"/>
  <c r="D17"/>
  <c r="D36"/>
  <c r="D29"/>
  <c r="D14"/>
  <c r="D15"/>
  <c r="D19"/>
  <c r="D30"/>
  <c r="D10"/>
  <c r="D21"/>
  <c r="D25"/>
  <c r="D27"/>
  <c r="D26"/>
  <c r="D28"/>
  <c r="D18"/>
  <c r="D39"/>
  <c r="D33"/>
  <c r="D13"/>
  <c r="D12"/>
  <c r="D22"/>
  <c r="D35"/>
  <c r="D40"/>
  <c r="D37"/>
  <c r="D32"/>
  <c r="D11"/>
  <c r="D20"/>
  <c r="D31"/>
  <c r="D34"/>
  <c r="D24"/>
  <c r="N53" i="20"/>
  <c r="N54"/>
  <c r="N56"/>
  <c r="N60"/>
  <c r="N59" s="1"/>
  <c r="N58" s="1"/>
  <c r="N57" s="1"/>
  <c r="N62" s="1"/>
  <c r="N60" i="23"/>
  <c r="N59" s="1"/>
  <c r="N60" i="22"/>
  <c r="N58" i="21"/>
  <c r="N57" s="1"/>
  <c r="N62" s="1"/>
  <c r="N55" s="1"/>
  <c r="E8" i="25"/>
  <c r="C53"/>
  <c r="M8"/>
  <c r="N56" i="24"/>
  <c r="N54"/>
  <c r="N61"/>
  <c r="N53"/>
  <c r="G8" i="25"/>
  <c r="K8"/>
  <c r="I8"/>
  <c r="N61" i="19"/>
  <c r="N53"/>
  <c r="N56"/>
  <c r="N54"/>
  <c r="L35" i="25" l="1"/>
  <c r="L36"/>
  <c r="L38"/>
  <c r="L39"/>
  <c r="L40"/>
  <c r="L37"/>
  <c r="L34"/>
  <c r="L23"/>
  <c r="L13"/>
  <c r="L11"/>
  <c r="L25"/>
  <c r="L14"/>
  <c r="L26"/>
  <c r="L16"/>
  <c r="L27"/>
  <c r="L33"/>
  <c r="L24"/>
  <c r="L17"/>
  <c r="L28"/>
  <c r="L15"/>
  <c r="L18"/>
  <c r="L29"/>
  <c r="L19"/>
  <c r="L10"/>
  <c r="L30"/>
  <c r="L20"/>
  <c r="L31"/>
  <c r="L21"/>
  <c r="L9"/>
  <c r="L32"/>
  <c r="L22"/>
  <c r="L12"/>
  <c r="H39"/>
  <c r="H25"/>
  <c r="H37"/>
  <c r="H27"/>
  <c r="H17"/>
  <c r="H24"/>
  <c r="H28"/>
  <c r="H16"/>
  <c r="H29"/>
  <c r="H18"/>
  <c r="H11"/>
  <c r="H32"/>
  <c r="H19"/>
  <c r="H31"/>
  <c r="H20"/>
  <c r="H12"/>
  <c r="H30"/>
  <c r="H33"/>
  <c r="H21"/>
  <c r="H13"/>
  <c r="H40"/>
  <c r="H34"/>
  <c r="H22"/>
  <c r="H14"/>
  <c r="H36"/>
  <c r="H23"/>
  <c r="H9"/>
  <c r="H10"/>
  <c r="H35"/>
  <c r="H38"/>
  <c r="H26"/>
  <c r="H15"/>
  <c r="N23"/>
  <c r="N19"/>
  <c r="N37"/>
  <c r="N32"/>
  <c r="N31"/>
  <c r="N26"/>
  <c r="N14"/>
  <c r="N11"/>
  <c r="N28"/>
  <c r="N21"/>
  <c r="N24"/>
  <c r="N18"/>
  <c r="N27"/>
  <c r="N35"/>
  <c r="N15"/>
  <c r="N34"/>
  <c r="N22"/>
  <c r="N30"/>
  <c r="N16"/>
  <c r="N17"/>
  <c r="N20"/>
  <c r="N38"/>
  <c r="N33"/>
  <c r="N39"/>
  <c r="N12"/>
  <c r="N40"/>
  <c r="N10"/>
  <c r="N13"/>
  <c r="N9"/>
  <c r="N25"/>
  <c r="N29"/>
  <c r="N36"/>
  <c r="F17"/>
  <c r="F23"/>
  <c r="F26"/>
  <c r="F37"/>
  <c r="F35"/>
  <c r="F33"/>
  <c r="F24"/>
  <c r="F28"/>
  <c r="F31"/>
  <c r="F30"/>
  <c r="F38"/>
  <c r="F20"/>
  <c r="F22"/>
  <c r="F36"/>
  <c r="F15"/>
  <c r="F25"/>
  <c r="F29"/>
  <c r="F10"/>
  <c r="F40"/>
  <c r="F21"/>
  <c r="F14"/>
  <c r="F11"/>
  <c r="F34"/>
  <c r="F12"/>
  <c r="F27"/>
  <c r="F9"/>
  <c r="F32"/>
  <c r="F16"/>
  <c r="F19"/>
  <c r="F39"/>
  <c r="F13"/>
  <c r="F18"/>
  <c r="J39"/>
  <c r="J25"/>
  <c r="J29"/>
  <c r="J21"/>
  <c r="J10"/>
  <c r="J15"/>
  <c r="J27"/>
  <c r="J37"/>
  <c r="J14"/>
  <c r="J16"/>
  <c r="J24"/>
  <c r="J9"/>
  <c r="J18"/>
  <c r="J31"/>
  <c r="J20"/>
  <c r="J11"/>
  <c r="J12"/>
  <c r="J23"/>
  <c r="J30"/>
  <c r="J33"/>
  <c r="J19"/>
  <c r="J32"/>
  <c r="J22"/>
  <c r="J13"/>
  <c r="J26"/>
  <c r="J38"/>
  <c r="J40"/>
  <c r="J35"/>
  <c r="J36"/>
  <c r="J17"/>
  <c r="J34"/>
  <c r="J28"/>
  <c r="N55" i="20"/>
  <c r="N58" i="23"/>
  <c r="N57" s="1"/>
  <c r="N62" s="1"/>
  <c r="N55" s="1"/>
  <c r="N59" i="22"/>
  <c r="N58" s="1"/>
  <c r="N60" i="19"/>
  <c r="C55" i="25"/>
  <c r="H65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N60" i="24"/>
  <c r="M60" i="25"/>
  <c r="M52"/>
  <c r="G70" s="1"/>
  <c r="M55"/>
  <c r="M53"/>
  <c r="H70" s="1"/>
  <c r="N8"/>
  <c r="E60"/>
  <c r="E52"/>
  <c r="G66" s="1"/>
  <c r="E55"/>
  <c r="E53"/>
  <c r="H66" s="1"/>
  <c r="F8"/>
  <c r="Q34" l="1"/>
  <c r="Q33"/>
  <c r="Q35"/>
  <c r="Q36"/>
  <c r="Q37"/>
  <c r="Q39"/>
  <c r="Q38"/>
  <c r="Q40"/>
  <c r="Q26"/>
  <c r="Q12"/>
  <c r="Q14"/>
  <c r="Q9"/>
  <c r="Q15"/>
  <c r="Q16"/>
  <c r="Q10"/>
  <c r="Q29"/>
  <c r="Q32"/>
  <c r="Q21"/>
  <c r="Q13"/>
  <c r="Q28"/>
  <c r="Q25"/>
  <c r="Q31"/>
  <c r="Q27"/>
  <c r="Q18"/>
  <c r="Q20"/>
  <c r="Q23"/>
  <c r="Q24"/>
  <c r="Q19"/>
  <c r="Q22"/>
  <c r="Q11"/>
  <c r="Q30"/>
  <c r="Q17"/>
  <c r="N57" i="22"/>
  <c r="N62" s="1"/>
  <c r="N55" s="1"/>
  <c r="N59" i="24"/>
  <c r="N58" s="1"/>
  <c r="N57" s="1"/>
  <c r="N62" s="1"/>
  <c r="N55" s="1"/>
  <c r="K70" i="25"/>
  <c r="P70"/>
  <c r="M59"/>
  <c r="O70" s="1"/>
  <c r="K68"/>
  <c r="P68"/>
  <c r="I59"/>
  <c r="O68" s="1"/>
  <c r="P65"/>
  <c r="C59"/>
  <c r="O65" s="1"/>
  <c r="N59" i="19"/>
  <c r="N58" s="1"/>
  <c r="K66" i="25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N57" i="19"/>
  <c r="N62" s="1"/>
  <c r="N55" s="1"/>
  <c r="P59" i="25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<sst xmlns="http://schemas.openxmlformats.org/spreadsheetml/2006/main" count="368" uniqueCount="103">
  <si>
    <t>Name of Vidyalaya :</t>
  </si>
  <si>
    <t>Contact No: 9825962615</t>
  </si>
  <si>
    <t>Distt:</t>
  </si>
  <si>
    <t xml:space="preserve">Note: This software is free and Open Source
you can modify as per your requirement 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</si>
  <si>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</si>
  <si>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</si>
  <si>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</si>
  <si>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</si>
  <si>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</si>
  <si>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</si>
  <si>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</si>
  <si>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SUJBECT</t>
  </si>
  <si>
    <t>SUBJECT TEACHER NAME</t>
  </si>
  <si>
    <t>GUJARATI</t>
  </si>
  <si>
    <t>Class &amp; Sec. :</t>
  </si>
  <si>
    <t>Mandatory Fields</t>
  </si>
  <si>
    <t>Sr. No.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</si>
  <si>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</si>
  <si>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</si>
  <si>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</si>
  <si>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</si>
  <si>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</si>
  <si>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</si>
  <si>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</si>
  <si>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</si>
  <si>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</si>
  <si>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</si>
  <si>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</si>
  <si>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</si>
  <si>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</si>
  <si>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</si>
  <si>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</si>
  <si>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</si>
  <si>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</si>
  <si>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</si>
  <si>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</si>
  <si>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</si>
  <si>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</si>
  <si>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</si>
  <si>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</si>
  <si>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</si>
  <si>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</si>
  <si>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</si>
  <si>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</si>
  <si>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</si>
  <si>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</si>
  <si>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</si>
  <si>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</si>
  <si>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</si>
  <si>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</si>
  <si>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ENGLISH</t>
  </si>
  <si>
    <t>TGT GUJARATI</t>
  </si>
  <si>
    <t>GUJ</t>
  </si>
  <si>
    <t>TGT MATHS</t>
  </si>
  <si>
    <t>TGT SCIENCE</t>
  </si>
  <si>
    <t>TGT SST</t>
  </si>
  <si>
    <t>Exam I/c</t>
  </si>
  <si>
    <t>Principal</t>
  </si>
  <si>
    <t>Sub:</t>
  </si>
  <si>
    <t>Sub Total</t>
  </si>
  <si>
    <t>Term
-1</t>
  </si>
  <si>
    <t>Total</t>
  </si>
  <si>
    <t>A</t>
  </si>
  <si>
    <t>B</t>
  </si>
  <si>
    <t>C</t>
  </si>
  <si>
    <t>D</t>
  </si>
  <si>
    <t>G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</si>
  <si>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</si>
  <si>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</si>
  <si>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</si>
  <si>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</si>
  <si>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</si>
  <si>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</si>
  <si>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</si>
  <si>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</si>
  <si>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</si>
  <si>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</si>
  <si>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</si>
  <si>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(REGIONAL LANGUAGE)</t>
  </si>
  <si>
    <t>DESIGNATION</t>
  </si>
  <si>
    <t>VI-A</t>
  </si>
  <si>
    <t>Best
(20)</t>
  </si>
  <si>
    <t>(E+G)</t>
  </si>
  <si>
    <t xml:space="preserve">  </t>
  </si>
  <si>
    <t>PWT-1</t>
  </si>
  <si>
    <t>PWT-2</t>
  </si>
  <si>
    <t>TGT-HINDI</t>
  </si>
  <si>
    <t>PLEASE FILL DATA IN YELLOW COLUMNS ONLY</t>
  </si>
  <si>
    <t>Half Yearly Exam /Term-1 Result with Internal Assessment</t>
  </si>
  <si>
    <t>HALF YEARLY/Term-1 EXAM CONSOLIDATED RESULT</t>
  </si>
  <si>
    <t>MR. J.A. CHAVDA</t>
  </si>
  <si>
    <t>MR. PINAKIN SOLANKI</t>
  </si>
  <si>
    <t>MR. P.D. DHOKIYA</t>
  </si>
  <si>
    <t>MR. B.V. PARMAR</t>
  </si>
  <si>
    <t>MR. NILESH KANJIYA</t>
  </si>
  <si>
    <t>MRS. P. MAURYA</t>
  </si>
  <si>
    <t>MR. P.K.SOLANKI</t>
  </si>
  <si>
    <t>MULTIPLE ASSESSMENT
(10 MARKS)</t>
  </si>
  <si>
    <t>PROTFOLIO
(10 MARKS)</t>
  </si>
  <si>
    <t>SUBJECT ENRICHMENT ACTIVITIES
(10 MARKS)</t>
  </si>
  <si>
    <t>2025-26</t>
  </si>
  <si>
    <t>Periodical Written  Test(PWT)
(20 marks)</t>
  </si>
  <si>
    <t>PM SHRI SCHOOL JAWAHAR NAVODAYA VIDYALAYA</t>
  </si>
</sst>
</file>

<file path=xl/styles.xml><?xml version="1.0" encoding="utf-8"?>
<styleSheet xmlns="http://schemas.openxmlformats.org/spreadsheetml/2006/main">
  <numFmts count="1">
    <numFmt numFmtId="164" formatCode="00"/>
  </numFmts>
  <fonts count="55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</font>
    <font>
      <b/>
      <sz val="8"/>
      <color theme="1"/>
      <name val="Arial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b/>
      <sz val="7"/>
      <color rgb="FF0C0C0C"/>
      <name val="Verdana"/>
      <family val="2"/>
    </font>
    <font>
      <sz val="7"/>
      <name val="Arial"/>
      <family val="2"/>
    </font>
    <font>
      <b/>
      <sz val="25"/>
      <color theme="1"/>
      <name val="Calibri"/>
      <family val="2"/>
    </font>
    <font>
      <b/>
      <sz val="13"/>
      <color theme="0"/>
      <name val="Verdana"/>
      <family val="2"/>
    </font>
    <font>
      <b/>
      <sz val="9"/>
      <color theme="0"/>
      <name val="Verdana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  <scheme val="minor"/>
    </font>
    <font>
      <sz val="10"/>
      <color theme="1"/>
      <name val="Arial Narrow"/>
      <family val="2"/>
    </font>
    <font>
      <b/>
      <sz val="8"/>
      <name val="Verdana"/>
      <family val="2"/>
    </font>
    <font>
      <b/>
      <sz val="14"/>
      <color rgb="FF0C0C0C"/>
      <name val="Calibri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0" borderId="0"/>
    <xf numFmtId="0" fontId="38" fillId="0" borderId="0"/>
    <xf numFmtId="0" fontId="3" fillId="0" borderId="0"/>
    <xf numFmtId="0" fontId="37" fillId="0" borderId="0"/>
    <xf numFmtId="0" fontId="3" fillId="0" borderId="0"/>
    <xf numFmtId="0" fontId="37" fillId="0" borderId="0"/>
  </cellStyleXfs>
  <cellXfs count="177">
    <xf numFmtId="0" fontId="0" fillId="0" borderId="0" xfId="0"/>
    <xf numFmtId="0" fontId="10" fillId="0" borderId="0" xfId="0" applyFont="1"/>
    <xf numFmtId="0" fontId="11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0" fontId="13" fillId="0" borderId="0" xfId="0" applyFont="1"/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 textRotation="90"/>
    </xf>
    <xf numFmtId="0" fontId="20" fillId="0" borderId="31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15" xfId="0" applyFont="1" applyBorder="1"/>
    <xf numFmtId="1" fontId="22" fillId="0" borderId="8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textRotation="90" wrapText="1"/>
    </xf>
    <xf numFmtId="0" fontId="28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8" fillId="6" borderId="8" xfId="0" applyFont="1" applyFill="1" applyBorder="1" applyAlignment="1">
      <alignment horizontal="center" vertical="center" wrapText="1"/>
    </xf>
    <xf numFmtId="164" fontId="28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/>
    </xf>
    <xf numFmtId="0" fontId="18" fillId="6" borderId="18" xfId="0" applyFont="1" applyFill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/>
    </xf>
    <xf numFmtId="0" fontId="10" fillId="0" borderId="33" xfId="0" applyFont="1" applyBorder="1"/>
    <xf numFmtId="1" fontId="17" fillId="0" borderId="20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28" fillId="6" borderId="30" xfId="0" applyFont="1" applyFill="1" applyBorder="1" applyAlignment="1">
      <alignment horizontal="center" vertical="center" wrapText="1"/>
    </xf>
    <xf numFmtId="0" fontId="18" fillId="6" borderId="45" xfId="0" applyFont="1" applyFill="1" applyBorder="1" applyAlignment="1">
      <alignment horizontal="center"/>
    </xf>
    <xf numFmtId="0" fontId="12" fillId="7" borderId="48" xfId="0" applyFont="1" applyFill="1" applyBorder="1"/>
    <xf numFmtId="0" fontId="41" fillId="7" borderId="48" xfId="0" applyFont="1" applyFill="1" applyBorder="1" applyAlignment="1">
      <alignment wrapText="1"/>
    </xf>
    <xf numFmtId="0" fontId="4" fillId="0" borderId="45" xfId="0" applyFont="1" applyBorder="1"/>
    <xf numFmtId="49" fontId="35" fillId="0" borderId="8" xfId="0" applyNumberFormat="1" applyFont="1" applyBorder="1" applyAlignment="1">
      <alignment horizontal="center" vertical="center"/>
    </xf>
    <xf numFmtId="0" fontId="0" fillId="0" borderId="45" xfId="0" applyBorder="1"/>
    <xf numFmtId="0" fontId="8" fillId="2" borderId="45" xfId="0" applyFont="1" applyFill="1" applyBorder="1" applyAlignment="1">
      <alignment horizontal="left" vertical="center"/>
    </xf>
    <xf numFmtId="0" fontId="8" fillId="6" borderId="45" xfId="0" applyFont="1" applyFill="1" applyBorder="1" applyAlignment="1">
      <alignment horizontal="left" vertical="center"/>
    </xf>
    <xf numFmtId="0" fontId="42" fillId="6" borderId="45" xfId="0" applyFont="1" applyFill="1" applyBorder="1" applyAlignment="1">
      <alignment horizontal="left" vertical="center"/>
    </xf>
    <xf numFmtId="0" fontId="32" fillId="0" borderId="49" xfId="0" applyFont="1" applyBorder="1"/>
    <xf numFmtId="0" fontId="0" fillId="0" borderId="50" xfId="0" applyBorder="1"/>
    <xf numFmtId="0" fontId="32" fillId="0" borderId="51" xfId="0" applyFont="1" applyBorder="1"/>
    <xf numFmtId="0" fontId="16" fillId="0" borderId="26" xfId="0" applyFont="1" applyBorder="1" applyAlignment="1">
      <alignment horizontal="left" vertical="center" wrapText="1"/>
    </xf>
    <xf numFmtId="0" fontId="6" fillId="0" borderId="17" xfId="0" applyFont="1" applyBorder="1"/>
    <xf numFmtId="0" fontId="6" fillId="0" borderId="28" xfId="0" applyFont="1" applyBorder="1"/>
    <xf numFmtId="0" fontId="18" fillId="6" borderId="17" xfId="0" applyFont="1" applyFill="1" applyBorder="1" applyAlignment="1">
      <alignment horizontal="center"/>
    </xf>
    <xf numFmtId="164" fontId="28" fillId="6" borderId="30" xfId="0" applyNumberFormat="1" applyFont="1" applyFill="1" applyBorder="1" applyAlignment="1">
      <alignment horizontal="center" vertical="center" wrapText="1"/>
    </xf>
    <xf numFmtId="0" fontId="32" fillId="0" borderId="45" xfId="1" applyFont="1" applyBorder="1" applyAlignment="1">
      <alignment horizontal="center"/>
    </xf>
    <xf numFmtId="0" fontId="50" fillId="0" borderId="45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center" vertical="center"/>
    </xf>
    <xf numFmtId="0" fontId="52" fillId="0" borderId="45" xfId="4" applyFont="1" applyBorder="1" applyAlignment="1">
      <alignment horizontal="left" vertical="center" wrapText="1"/>
    </xf>
    <xf numFmtId="0" fontId="14" fillId="0" borderId="45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/>
    <xf numFmtId="0" fontId="54" fillId="0" borderId="47" xfId="1" applyFont="1" applyBorder="1" applyAlignment="1" applyProtection="1">
      <alignment horizontal="center"/>
      <protection locked="0" hidden="1"/>
    </xf>
    <xf numFmtId="0" fontId="54" fillId="0" borderId="46" xfId="1" applyFont="1" applyBorder="1" applyAlignment="1" applyProtection="1">
      <alignment horizontal="center"/>
      <protection locked="0" hidden="1"/>
    </xf>
    <xf numFmtId="0" fontId="32" fillId="0" borderId="46" xfId="1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7" fillId="3" borderId="45" xfId="0" applyFont="1" applyFill="1" applyBorder="1" applyAlignment="1">
      <alignment horizontal="right" vertical="center"/>
    </xf>
    <xf numFmtId="0" fontId="6" fillId="0" borderId="45" xfId="0" applyFont="1" applyBorder="1"/>
    <xf numFmtId="0" fontId="9" fillId="5" borderId="9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0" xfId="0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39" fillId="3" borderId="45" xfId="0" applyFont="1" applyFill="1" applyBorder="1" applyAlignment="1">
      <alignment horizontal="right" vertical="center"/>
    </xf>
    <xf numFmtId="0" fontId="40" fillId="0" borderId="45" xfId="0" applyFont="1" applyBorder="1"/>
    <xf numFmtId="0" fontId="7" fillId="3" borderId="45" xfId="0" applyFont="1" applyFill="1" applyBorder="1" applyAlignment="1">
      <alignment horizontal="right" vertical="top"/>
    </xf>
    <xf numFmtId="0" fontId="6" fillId="0" borderId="45" xfId="0" applyFont="1" applyBorder="1" applyAlignment="1">
      <alignment vertical="top"/>
    </xf>
    <xf numFmtId="0" fontId="12" fillId="6" borderId="42" xfId="0" applyFont="1" applyFill="1" applyBorder="1" applyAlignment="1">
      <alignment horizontal="right"/>
    </xf>
    <xf numFmtId="0" fontId="6" fillId="0" borderId="17" xfId="0" applyFont="1" applyBorder="1"/>
    <xf numFmtId="0" fontId="12" fillId="6" borderId="43" xfId="0" applyFont="1" applyFill="1" applyBorder="1" applyAlignment="1">
      <alignment horizontal="right"/>
    </xf>
    <xf numFmtId="0" fontId="6" fillId="0" borderId="44" xfId="0" applyFont="1" applyBorder="1"/>
    <xf numFmtId="0" fontId="12" fillId="7" borderId="39" xfId="0" applyFont="1" applyFill="1" applyBorder="1" applyAlignment="1">
      <alignment horizontal="center"/>
    </xf>
    <xf numFmtId="0" fontId="6" fillId="0" borderId="40" xfId="0" applyFont="1" applyBorder="1"/>
    <xf numFmtId="0" fontId="6" fillId="0" borderId="41" xfId="0" applyFont="1" applyBorder="1"/>
    <xf numFmtId="0" fontId="47" fillId="9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/>
    <xf numFmtId="0" fontId="36" fillId="0" borderId="0" xfId="0" applyFont="1" applyAlignment="1">
      <alignment horizontal="right" vertical="center"/>
    </xf>
    <xf numFmtId="0" fontId="36" fillId="0" borderId="27" xfId="0" applyFont="1" applyBorder="1" applyAlignment="1">
      <alignment horizontal="right" vertical="center"/>
    </xf>
    <xf numFmtId="0" fontId="37" fillId="0" borderId="28" xfId="0" applyFont="1" applyBorder="1"/>
    <xf numFmtId="0" fontId="48" fillId="11" borderId="24" xfId="0" applyFont="1" applyFill="1" applyBorder="1" applyAlignment="1">
      <alignment horizontal="center" vertical="center" wrapText="1"/>
    </xf>
    <xf numFmtId="0" fontId="49" fillId="10" borderId="26" xfId="0" applyFont="1" applyFill="1" applyBorder="1"/>
    <xf numFmtId="0" fontId="48" fillId="11" borderId="29" xfId="0" applyFont="1" applyFill="1" applyBorder="1" applyAlignment="1">
      <alignment horizontal="center" vertical="center" wrapText="1"/>
    </xf>
    <xf numFmtId="0" fontId="53" fillId="0" borderId="38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6" fillId="0" borderId="38" xfId="0" applyFont="1" applyBorder="1"/>
    <xf numFmtId="0" fontId="6" fillId="0" borderId="34" xfId="0" applyFont="1" applyBorder="1"/>
    <xf numFmtId="0" fontId="28" fillId="0" borderId="24" xfId="0" applyFont="1" applyBorder="1" applyAlignment="1">
      <alignment horizontal="center" vertical="center" textRotation="90" wrapText="1"/>
    </xf>
    <xf numFmtId="0" fontId="6" fillId="0" borderId="26" xfId="0" applyFont="1" applyBorder="1"/>
    <xf numFmtId="0" fontId="13" fillId="0" borderId="0" xfId="0" applyFont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6" fillId="0" borderId="25" xfId="0" applyFont="1" applyBorder="1"/>
    <xf numFmtId="0" fontId="27" fillId="6" borderId="24" xfId="0" applyFont="1" applyFill="1" applyBorder="1" applyAlignment="1">
      <alignment horizontal="center" vertical="center" textRotation="90"/>
    </xf>
    <xf numFmtId="0" fontId="24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26" fillId="0" borderId="1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6" fillId="0" borderId="3" xfId="0" applyFont="1" applyBorder="1"/>
    <xf numFmtId="0" fontId="6" fillId="0" borderId="28" xfId="0" applyFont="1" applyBorder="1"/>
    <xf numFmtId="0" fontId="19" fillId="0" borderId="1" xfId="0" applyFont="1" applyBorder="1" applyAlignment="1">
      <alignment horizontal="right" vertical="center"/>
    </xf>
    <xf numFmtId="0" fontId="6" fillId="0" borderId="19" xfId="0" applyFont="1" applyBorder="1"/>
    <xf numFmtId="0" fontId="17" fillId="0" borderId="36" xfId="0" applyFont="1" applyBorder="1" applyAlignment="1">
      <alignment horizontal="center"/>
    </xf>
    <xf numFmtId="0" fontId="6" fillId="0" borderId="37" xfId="0" applyFont="1" applyBorder="1"/>
    <xf numFmtId="0" fontId="21" fillId="0" borderId="31" xfId="0" applyFont="1" applyBorder="1" applyAlignment="1">
      <alignment horizontal="center" vertical="center" wrapText="1"/>
    </xf>
    <xf numFmtId="0" fontId="6" fillId="0" borderId="33" xfId="0" applyFont="1" applyBorder="1"/>
    <xf numFmtId="0" fontId="6" fillId="0" borderId="35" xfId="0" applyFont="1" applyBorder="1"/>
    <xf numFmtId="0" fontId="21" fillId="0" borderId="2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4" xfId="0" applyFont="1" applyBorder="1"/>
    <xf numFmtId="0" fontId="19" fillId="0" borderId="18" xfId="0" applyFont="1" applyBorder="1" applyAlignment="1">
      <alignment horizontal="center" vertical="center" wrapText="1"/>
    </xf>
    <xf numFmtId="0" fontId="6" fillId="0" borderId="4" xfId="0" applyFont="1" applyBorder="1"/>
    <xf numFmtId="2" fontId="2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textRotation="90"/>
    </xf>
    <xf numFmtId="0" fontId="18" fillId="0" borderId="26" xfId="0" applyFont="1" applyBorder="1" applyAlignment="1">
      <alignment horizontal="center" vertical="center" textRotation="90"/>
    </xf>
    <xf numFmtId="0" fontId="18" fillId="0" borderId="3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3" fillId="8" borderId="32" xfId="0" applyFont="1" applyFill="1" applyBorder="1" applyAlignment="1">
      <alignment horizontal="center" vertical="center"/>
    </xf>
    <xf numFmtId="0" fontId="6" fillId="0" borderId="22" xfId="0" applyFont="1" applyBorder="1"/>
    <xf numFmtId="0" fontId="19" fillId="8" borderId="32" xfId="0" applyFont="1" applyFill="1" applyBorder="1" applyAlignment="1">
      <alignment horizontal="center" vertical="center"/>
    </xf>
    <xf numFmtId="0" fontId="44" fillId="8" borderId="32" xfId="0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wrapText="1"/>
    </xf>
    <xf numFmtId="0" fontId="31" fillId="0" borderId="24" xfId="0" applyFont="1" applyBorder="1" applyAlignment="1">
      <alignment horizontal="center" vertical="center" wrapText="1"/>
    </xf>
    <xf numFmtId="2" fontId="17" fillId="0" borderId="36" xfId="0" applyNumberFormat="1" applyFont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7">
    <cellStyle name="Normal" xfId="0" builtinId="0"/>
    <cellStyle name="Normal 2" xfId="2"/>
    <cellStyle name="Normal 2 2" xfId="4"/>
    <cellStyle name="Normal 2 3" xfId="6"/>
    <cellStyle name="Normal 3" xfId="1"/>
    <cellStyle name="Normal 4" xfId="3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3" name="Shape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4" name="Shape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5" name="Shape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6" name="Shape 2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7" name="Shape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6</xdr:row>
      <xdr:rowOff>200025</xdr:rowOff>
    </xdr:from>
    <xdr:ext cx="1009650" cy="247650"/>
    <xdr:sp macro="" textlink="">
      <xdr:nvSpPr>
        <xdr:cNvPr id="28" name="Shape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/>
      </xdr:nvSpPr>
      <xdr:spPr>
        <a:xfrm>
          <a:off x="4850700" y="3665700"/>
          <a:ext cx="990600" cy="2286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2"/>
  <sheetViews>
    <sheetView zoomScaleNormal="100" workbookViewId="0">
      <selection activeCell="D2" sqref="D2"/>
    </sheetView>
  </sheetViews>
  <sheetFormatPr defaultColWidth="12.625" defaultRowHeight="15" customHeight="1"/>
  <cols>
    <col min="1" max="3" width="8.625" customWidth="1"/>
    <col min="4" max="4" width="53" customWidth="1"/>
    <col min="5" max="5" width="15.375" customWidth="1"/>
    <col min="6" max="26" width="8.625" customWidth="1"/>
  </cols>
  <sheetData>
    <row r="1" spans="1:13" ht="33" thickBot="1">
      <c r="A1" s="105" t="s">
        <v>0</v>
      </c>
      <c r="B1" s="106"/>
      <c r="C1" s="106"/>
      <c r="D1" s="85" t="s">
        <v>102</v>
      </c>
      <c r="F1" s="89" t="s">
        <v>1</v>
      </c>
      <c r="G1" s="90"/>
      <c r="H1" s="90"/>
      <c r="I1" s="90"/>
      <c r="J1" s="90"/>
      <c r="K1" s="90"/>
      <c r="L1" s="90"/>
      <c r="M1" s="91"/>
    </row>
    <row r="2" spans="1:13" ht="18">
      <c r="A2" s="92" t="s">
        <v>2</v>
      </c>
      <c r="B2" s="93"/>
      <c r="C2" s="93"/>
      <c r="D2" s="86"/>
      <c r="F2" s="94" t="s">
        <v>3</v>
      </c>
      <c r="G2" s="95"/>
      <c r="H2" s="95"/>
      <c r="I2" s="95"/>
      <c r="J2" s="95"/>
      <c r="K2" s="95"/>
      <c r="L2" s="95"/>
      <c r="M2" s="96"/>
    </row>
    <row r="3" spans="1:13" ht="18">
      <c r="A3" s="92" t="s">
        <v>4</v>
      </c>
      <c r="B3" s="93"/>
      <c r="C3" s="93"/>
      <c r="D3" s="63" t="s">
        <v>100</v>
      </c>
      <c r="F3" s="97"/>
      <c r="G3" s="98"/>
      <c r="H3" s="98"/>
      <c r="I3" s="98"/>
      <c r="J3" s="98"/>
      <c r="K3" s="98"/>
      <c r="L3" s="98"/>
      <c r="M3" s="99"/>
    </row>
    <row r="4" spans="1:13" ht="18">
      <c r="A4" s="92" t="s">
        <v>5</v>
      </c>
      <c r="B4" s="93"/>
      <c r="C4" s="93"/>
      <c r="D4" s="63" t="s">
        <v>80</v>
      </c>
      <c r="F4" s="97"/>
      <c r="G4" s="98"/>
      <c r="H4" s="98"/>
      <c r="I4" s="98"/>
      <c r="J4" s="98"/>
      <c r="K4" s="98"/>
      <c r="L4" s="98"/>
      <c r="M4" s="99"/>
    </row>
    <row r="5" spans="1:13" ht="18">
      <c r="A5" s="92" t="s">
        <v>6</v>
      </c>
      <c r="B5" s="93"/>
      <c r="C5" s="93"/>
      <c r="D5" s="64" t="s">
        <v>8</v>
      </c>
      <c r="F5" s="97"/>
      <c r="G5" s="98"/>
      <c r="H5" s="98"/>
      <c r="I5" s="98"/>
      <c r="J5" s="98"/>
      <c r="K5" s="98"/>
      <c r="L5" s="98"/>
      <c r="M5" s="99"/>
    </row>
    <row r="6" spans="1:13" ht="18.75" thickBot="1">
      <c r="A6" s="92"/>
      <c r="B6" s="93"/>
      <c r="C6" s="93"/>
      <c r="D6" s="64" t="s">
        <v>7</v>
      </c>
      <c r="F6" s="100"/>
      <c r="G6" s="101"/>
      <c r="H6" s="101"/>
      <c r="I6" s="101"/>
      <c r="J6" s="101"/>
      <c r="K6" s="101"/>
      <c r="L6" s="101"/>
      <c r="M6" s="102"/>
    </row>
    <row r="7" spans="1:13" ht="18">
      <c r="A7" s="103" t="s">
        <v>78</v>
      </c>
      <c r="B7" s="104"/>
      <c r="C7" s="104"/>
      <c r="D7" s="64" t="s">
        <v>13</v>
      </c>
    </row>
    <row r="8" spans="1:13" ht="18">
      <c r="A8" s="92"/>
      <c r="B8" s="93"/>
      <c r="C8" s="93"/>
      <c r="D8" s="64" t="s">
        <v>9</v>
      </c>
      <c r="F8" s="88"/>
      <c r="G8" s="88"/>
    </row>
    <row r="9" spans="1:13" ht="18">
      <c r="A9" s="92"/>
      <c r="B9" s="93"/>
      <c r="C9" s="93"/>
      <c r="D9" s="64" t="s">
        <v>10</v>
      </c>
    </row>
    <row r="10" spans="1:13" ht="18">
      <c r="A10" s="92"/>
      <c r="B10" s="93"/>
      <c r="C10" s="93"/>
      <c r="D10" s="65" t="s">
        <v>36</v>
      </c>
    </row>
    <row r="11" spans="1:13" ht="14.25" customHeight="1">
      <c r="A11" s="2"/>
      <c r="B11" s="2"/>
      <c r="C11" s="2"/>
      <c r="D11" s="2"/>
    </row>
    <row r="12" spans="1:13" ht="14.25" customHeight="1">
      <c r="A12" s="2"/>
      <c r="B12" s="2"/>
      <c r="C12" s="2"/>
      <c r="D12" s="2"/>
    </row>
    <row r="13" spans="1:13" ht="14.25" customHeight="1" thickBot="1">
      <c r="A13" s="2"/>
      <c r="B13" s="2"/>
      <c r="C13" s="2"/>
      <c r="D13" s="2"/>
    </row>
    <row r="14" spans="1:13">
      <c r="A14" s="111" t="s">
        <v>11</v>
      </c>
      <c r="B14" s="112"/>
      <c r="C14" s="113"/>
      <c r="D14" s="58" t="s">
        <v>12</v>
      </c>
      <c r="E14" s="59" t="s">
        <v>79</v>
      </c>
    </row>
    <row r="15" spans="1:13" ht="14.25" customHeight="1">
      <c r="A15" s="107" t="str">
        <f t="shared" ref="A15:A20" si="0">D5</f>
        <v>ENGLISH</v>
      </c>
      <c r="B15" s="108"/>
      <c r="C15" s="108"/>
      <c r="D15" s="60" t="s">
        <v>90</v>
      </c>
      <c r="E15" s="66" t="str">
        <f t="shared" ref="E15:E20" si="1">CONCATENATE("TGT-",A15)</f>
        <v>TGT-ENGLISH</v>
      </c>
    </row>
    <row r="16" spans="1:13" ht="14.25" customHeight="1">
      <c r="A16" s="107" t="str">
        <f t="shared" si="0"/>
        <v>HINDI</v>
      </c>
      <c r="B16" s="108"/>
      <c r="C16" s="108"/>
      <c r="D16" s="81" t="s">
        <v>94</v>
      </c>
      <c r="E16" s="66" t="str">
        <f t="shared" si="1"/>
        <v>TGT-HINDI</v>
      </c>
    </row>
    <row r="17" spans="1:5" ht="14.25" customHeight="1">
      <c r="A17" s="107" t="str">
        <f t="shared" si="0"/>
        <v>GUJARATI</v>
      </c>
      <c r="B17" s="108"/>
      <c r="C17" s="108"/>
      <c r="D17" s="62" t="s">
        <v>91</v>
      </c>
      <c r="E17" s="66" t="str">
        <f t="shared" si="1"/>
        <v>TGT-GUJARATI</v>
      </c>
    </row>
    <row r="18" spans="1:5" ht="14.25" customHeight="1">
      <c r="A18" s="107" t="str">
        <f t="shared" si="0"/>
        <v>MATHS</v>
      </c>
      <c r="B18" s="108"/>
      <c r="C18" s="108"/>
      <c r="D18" s="62" t="s">
        <v>95</v>
      </c>
      <c r="E18" s="66" t="str">
        <f t="shared" si="1"/>
        <v>TGT-MATHS</v>
      </c>
    </row>
    <row r="19" spans="1:5" ht="14.25" customHeight="1">
      <c r="A19" s="107" t="str">
        <f t="shared" si="0"/>
        <v>SCIENCE</v>
      </c>
      <c r="B19" s="108"/>
      <c r="C19" s="108"/>
      <c r="D19" s="62" t="s">
        <v>92</v>
      </c>
      <c r="E19" s="66" t="str">
        <f t="shared" si="1"/>
        <v>TGT-SCIENCE</v>
      </c>
    </row>
    <row r="20" spans="1:5" ht="14.25" customHeight="1" thickBot="1">
      <c r="A20" s="109" t="str">
        <f t="shared" si="0"/>
        <v>SST</v>
      </c>
      <c r="B20" s="110"/>
      <c r="C20" s="110"/>
      <c r="D20" s="67" t="s">
        <v>93</v>
      </c>
      <c r="E20" s="68" t="str">
        <f t="shared" si="1"/>
        <v>TGT-SST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20">
    <mergeCell ref="A20:C20"/>
    <mergeCell ref="A14:C14"/>
    <mergeCell ref="A15:C15"/>
    <mergeCell ref="A16:C16"/>
    <mergeCell ref="A17:C17"/>
    <mergeCell ref="A9:C9"/>
    <mergeCell ref="A10:C10"/>
    <mergeCell ref="A1:C1"/>
    <mergeCell ref="A18:C18"/>
    <mergeCell ref="A19:C19"/>
    <mergeCell ref="F8:G8"/>
    <mergeCell ref="F1:M1"/>
    <mergeCell ref="A2:C2"/>
    <mergeCell ref="F2:M6"/>
    <mergeCell ref="A5:C5"/>
    <mergeCell ref="A6:C6"/>
    <mergeCell ref="A3:C3"/>
    <mergeCell ref="A4:C4"/>
    <mergeCell ref="A7:C7"/>
    <mergeCell ref="A8:C8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zoomScale="145" zoomScaleNormal="145" workbookViewId="0">
      <selection activeCell="J5" sqref="I5:J5"/>
    </sheetView>
  </sheetViews>
  <sheetFormatPr defaultRowHeight="15" customHeight="1"/>
  <cols>
    <col min="1" max="1" width="5.125" customWidth="1"/>
    <col min="2" max="2" width="7.625" customWidth="1"/>
    <col min="3" max="3" width="23.375" customWidth="1"/>
    <col min="4" max="7" width="8.625" customWidth="1"/>
  </cols>
  <sheetData>
    <row r="1" spans="1:7" s="55" customFormat="1" ht="14.25" customHeight="1">
      <c r="A1" s="115" t="str">
        <f>title!D1</f>
        <v>PM SHRI SCHOOL JAWAHAR NAVODAYA VIDYALAYA</v>
      </c>
      <c r="B1" s="116"/>
      <c r="C1" s="116"/>
    </row>
    <row r="2" spans="1:7" s="55" customFormat="1" ht="14.25" customHeight="1">
      <c r="A2" s="117" t="s">
        <v>4</v>
      </c>
      <c r="B2" s="116"/>
      <c r="C2" s="116"/>
    </row>
    <row r="3" spans="1:7" s="55" customFormat="1" ht="14.25" customHeight="1">
      <c r="A3" s="118" t="s">
        <v>14</v>
      </c>
      <c r="B3" s="119"/>
      <c r="C3" s="119"/>
      <c r="D3" s="55" t="str">
        <f>title!D4</f>
        <v>VI-A</v>
      </c>
    </row>
    <row r="4" spans="1:7" ht="24.75" customHeight="1">
      <c r="A4" s="114" t="s">
        <v>15</v>
      </c>
      <c r="B4" s="114"/>
      <c r="C4" s="114"/>
      <c r="D4" s="1"/>
      <c r="E4" s="1"/>
      <c r="F4" s="1"/>
      <c r="G4" s="1"/>
    </row>
    <row r="5" spans="1:7" ht="45" customHeight="1">
      <c r="A5" s="120" t="s">
        <v>16</v>
      </c>
      <c r="B5" s="122" t="s">
        <v>17</v>
      </c>
      <c r="C5" s="122" t="s">
        <v>18</v>
      </c>
    </row>
    <row r="6" spans="1:7" ht="54" customHeight="1">
      <c r="A6" s="121"/>
      <c r="B6" s="121"/>
      <c r="C6" s="121"/>
    </row>
    <row r="7" spans="1:7" ht="14.25" customHeight="1">
      <c r="A7" s="3">
        <v>1</v>
      </c>
      <c r="B7" s="3">
        <v>2</v>
      </c>
      <c r="C7" s="3">
        <v>4</v>
      </c>
    </row>
    <row r="8" spans="1:7" ht="24.75" customHeight="1">
      <c r="A8" s="4">
        <v>1</v>
      </c>
      <c r="B8" s="76"/>
      <c r="C8" s="78"/>
    </row>
    <row r="9" spans="1:7" ht="24.75" customHeight="1">
      <c r="A9" s="4">
        <v>2</v>
      </c>
      <c r="B9" s="76"/>
      <c r="C9" s="78"/>
    </row>
    <row r="10" spans="1:7" ht="24.75" customHeight="1">
      <c r="A10" s="4">
        <v>3</v>
      </c>
      <c r="B10" s="76"/>
      <c r="C10" s="78"/>
    </row>
    <row r="11" spans="1:7" ht="24.75" customHeight="1">
      <c r="A11" s="4">
        <v>4</v>
      </c>
      <c r="B11" s="76"/>
      <c r="C11" s="78"/>
    </row>
    <row r="12" spans="1:7" ht="24.75" customHeight="1">
      <c r="A12" s="4">
        <v>5</v>
      </c>
      <c r="B12" s="76"/>
      <c r="C12" s="78"/>
    </row>
    <row r="13" spans="1:7" ht="24.75" customHeight="1">
      <c r="A13" s="4">
        <v>6</v>
      </c>
      <c r="B13" s="76"/>
      <c r="C13" s="78"/>
    </row>
    <row r="14" spans="1:7" ht="24.75" customHeight="1">
      <c r="A14" s="4">
        <v>7</v>
      </c>
      <c r="B14" s="76"/>
      <c r="C14" s="78"/>
    </row>
    <row r="15" spans="1:7" ht="24.75" customHeight="1">
      <c r="A15" s="4">
        <v>8</v>
      </c>
      <c r="B15" s="76"/>
      <c r="C15" s="78"/>
    </row>
    <row r="16" spans="1:7" ht="24.75" customHeight="1">
      <c r="A16" s="4">
        <v>9</v>
      </c>
      <c r="B16" s="76"/>
      <c r="C16" s="78"/>
    </row>
    <row r="17" spans="1:3" ht="24.75" customHeight="1">
      <c r="A17" s="4">
        <v>10</v>
      </c>
      <c r="B17" s="76"/>
      <c r="C17" s="78"/>
    </row>
    <row r="18" spans="1:3" ht="24.75" customHeight="1">
      <c r="A18" s="4">
        <v>11</v>
      </c>
      <c r="B18" s="76"/>
      <c r="C18" s="78"/>
    </row>
    <row r="19" spans="1:3" ht="24.75" customHeight="1">
      <c r="A19" s="4">
        <v>12</v>
      </c>
      <c r="B19" s="76"/>
      <c r="C19" s="78"/>
    </row>
    <row r="20" spans="1:3" ht="24.75" customHeight="1">
      <c r="A20" s="4">
        <v>13</v>
      </c>
      <c r="B20" s="76"/>
      <c r="C20" s="78"/>
    </row>
    <row r="21" spans="1:3" ht="24.75" customHeight="1">
      <c r="A21" s="4">
        <v>14</v>
      </c>
      <c r="B21" s="76"/>
      <c r="C21" s="78"/>
    </row>
    <row r="22" spans="1:3" ht="24.75" customHeight="1">
      <c r="A22" s="4">
        <v>15</v>
      </c>
      <c r="B22" s="76"/>
      <c r="C22" s="78"/>
    </row>
    <row r="23" spans="1:3" ht="24.75" customHeight="1">
      <c r="A23" s="4">
        <v>16</v>
      </c>
      <c r="B23" s="76"/>
      <c r="C23" s="78"/>
    </row>
    <row r="24" spans="1:3" ht="24.75" customHeight="1">
      <c r="A24" s="4">
        <v>17</v>
      </c>
      <c r="B24" s="76"/>
      <c r="C24" s="78"/>
    </row>
    <row r="25" spans="1:3" ht="24.75" customHeight="1">
      <c r="A25" s="4">
        <v>18</v>
      </c>
      <c r="B25" s="76"/>
      <c r="C25" s="78"/>
    </row>
    <row r="26" spans="1:3" ht="24.75" customHeight="1">
      <c r="A26" s="4">
        <v>19</v>
      </c>
      <c r="B26" s="76"/>
      <c r="C26" s="78"/>
    </row>
    <row r="27" spans="1:3" ht="24.75" customHeight="1">
      <c r="A27" s="4">
        <v>20</v>
      </c>
      <c r="B27" s="76"/>
      <c r="C27" s="78"/>
    </row>
    <row r="28" spans="1:3" ht="24.75" customHeight="1">
      <c r="A28" s="4">
        <v>21</v>
      </c>
      <c r="B28" s="76"/>
      <c r="C28" s="78"/>
    </row>
    <row r="29" spans="1:3" ht="24.75" customHeight="1">
      <c r="A29" s="4">
        <v>22</v>
      </c>
      <c r="B29" s="76"/>
      <c r="C29" s="78"/>
    </row>
    <row r="30" spans="1:3" ht="24.75" customHeight="1">
      <c r="A30" s="4">
        <v>23</v>
      </c>
      <c r="B30" s="76"/>
      <c r="C30" s="78"/>
    </row>
    <row r="31" spans="1:3" ht="24.75" customHeight="1">
      <c r="A31" s="4">
        <v>24</v>
      </c>
      <c r="B31" s="76"/>
      <c r="C31" s="78"/>
    </row>
    <row r="32" spans="1:3" ht="24.75" customHeight="1">
      <c r="A32" s="4">
        <v>25</v>
      </c>
      <c r="B32" s="76"/>
      <c r="C32" s="78"/>
    </row>
    <row r="33" spans="1:3" ht="24.75" customHeight="1">
      <c r="A33" s="4">
        <v>26</v>
      </c>
      <c r="B33" s="76"/>
      <c r="C33" s="78"/>
    </row>
    <row r="34" spans="1:3" ht="24.75" customHeight="1">
      <c r="A34" s="4">
        <v>27</v>
      </c>
      <c r="B34" s="76"/>
      <c r="C34" s="78"/>
    </row>
    <row r="35" spans="1:3" ht="24.75" customHeight="1">
      <c r="A35" s="4">
        <v>28</v>
      </c>
      <c r="B35" s="76"/>
      <c r="C35" s="78"/>
    </row>
    <row r="36" spans="1:3" ht="24.75" customHeight="1">
      <c r="A36" s="4">
        <v>29</v>
      </c>
      <c r="B36" s="76"/>
      <c r="C36" s="78"/>
    </row>
    <row r="37" spans="1:3" ht="24.75" customHeight="1">
      <c r="A37" s="4">
        <v>30</v>
      </c>
      <c r="B37" s="76"/>
      <c r="C37" s="78"/>
    </row>
    <row r="38" spans="1:3" ht="24.75" customHeight="1">
      <c r="A38" s="4">
        <v>31</v>
      </c>
      <c r="B38" s="76"/>
      <c r="C38" s="78"/>
    </row>
    <row r="39" spans="1:3" ht="24.75" customHeight="1">
      <c r="A39" s="4">
        <v>32</v>
      </c>
      <c r="B39" s="76"/>
      <c r="C39" s="78"/>
    </row>
    <row r="40" spans="1:3" ht="24.75" customHeight="1">
      <c r="A40" s="4">
        <v>33</v>
      </c>
      <c r="B40" s="76"/>
      <c r="C40" s="78"/>
    </row>
    <row r="41" spans="1:3" ht="24.75" customHeight="1">
      <c r="A41" s="4">
        <v>34</v>
      </c>
      <c r="B41" s="76"/>
      <c r="C41" s="77"/>
    </row>
    <row r="42" spans="1:3" ht="24.75" customHeight="1">
      <c r="A42" s="4">
        <v>35</v>
      </c>
      <c r="B42" s="76"/>
      <c r="C42" s="77"/>
    </row>
    <row r="43" spans="1:3" ht="24.75" customHeight="1">
      <c r="A43" s="4">
        <v>36</v>
      </c>
      <c r="B43" s="76"/>
      <c r="C43" s="77"/>
    </row>
    <row r="44" spans="1:3" ht="24.75" customHeight="1">
      <c r="A44" s="4">
        <v>37</v>
      </c>
      <c r="B44" s="76"/>
      <c r="C44" s="77"/>
    </row>
    <row r="45" spans="1:3" ht="24.75" customHeight="1">
      <c r="A45" s="4">
        <v>38</v>
      </c>
      <c r="B45" s="61"/>
      <c r="C45" s="75"/>
    </row>
    <row r="46" spans="1:3" ht="24.75" customHeight="1">
      <c r="A46" s="4">
        <v>39</v>
      </c>
      <c r="B46" s="61"/>
      <c r="C46" s="75"/>
    </row>
    <row r="47" spans="1:3" ht="24.75" customHeight="1">
      <c r="A47" s="4">
        <v>40</v>
      </c>
      <c r="B47" s="61"/>
      <c r="C47" s="75"/>
    </row>
    <row r="48" spans="1:3" ht="24.75" customHeight="1">
      <c r="A48" s="4">
        <v>41</v>
      </c>
      <c r="B48" s="61"/>
      <c r="C48" s="69"/>
    </row>
    <row r="49" spans="1:3" ht="24.75" customHeight="1">
      <c r="A49" s="4">
        <v>42</v>
      </c>
      <c r="B49" s="61"/>
      <c r="C49" s="5"/>
    </row>
    <row r="50" spans="1:3" ht="24.75" customHeight="1">
      <c r="A50" s="4">
        <v>43</v>
      </c>
      <c r="B50" s="61"/>
      <c r="C50" s="5"/>
    </row>
    <row r="51" spans="1:3" ht="14.25" customHeight="1"/>
    <row r="52" spans="1:3" ht="14.25" customHeight="1"/>
    <row r="53" spans="1:3" ht="14.25" customHeight="1"/>
    <row r="54" spans="1:3" ht="14.25" customHeight="1"/>
    <row r="55" spans="1:3" ht="14.25" customHeight="1"/>
    <row r="56" spans="1:3" ht="14.25" customHeight="1"/>
    <row r="57" spans="1:3" ht="14.25" customHeight="1"/>
    <row r="58" spans="1:3" ht="14.25" customHeight="1"/>
    <row r="59" spans="1:3" ht="14.25" customHeight="1"/>
    <row r="60" spans="1:3" ht="14.25" customHeight="1"/>
    <row r="61" spans="1:3" ht="14.25" customHeight="1"/>
    <row r="62" spans="1:3" ht="14.25" customHeight="1"/>
    <row r="63" spans="1:3" ht="14.25" customHeight="1"/>
    <row r="64" spans="1: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C4"/>
    <mergeCell ref="A1:C1"/>
    <mergeCell ref="A2:C2"/>
    <mergeCell ref="A3:C3"/>
    <mergeCell ref="A5:A6"/>
    <mergeCell ref="B5:B6"/>
    <mergeCell ref="C5:C6"/>
  </mergeCells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3" zoomScale="160" zoomScaleSheetLayoutView="160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4.5" customWidth="1"/>
    <col min="10" max="10" width="6.875" customWidth="1"/>
    <col min="11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8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101</v>
      </c>
      <c r="D6" s="140"/>
      <c r="E6" s="140"/>
      <c r="F6" s="140"/>
      <c r="G6" s="141"/>
      <c r="H6" s="31" t="s">
        <v>97</v>
      </c>
      <c r="I6" s="31" t="s">
        <v>98</v>
      </c>
      <c r="J6" s="31" t="s">
        <v>99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 t="s">
        <v>83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35" bottom="0.75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0" zoomScale="115" zoomScaleSheetLayoutView="115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7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2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6" t="s">
        <v>58</v>
      </c>
      <c r="B5" s="30" t="s">
        <v>7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101</v>
      </c>
      <c r="D6" s="140"/>
      <c r="E6" s="140"/>
      <c r="F6" s="140"/>
      <c r="G6" s="141"/>
      <c r="H6" s="31" t="s">
        <v>97</v>
      </c>
      <c r="I6" s="31" t="s">
        <v>98</v>
      </c>
      <c r="J6" s="31" t="s">
        <v>99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11"/>
      <c r="B53" s="6"/>
      <c r="C53" s="6"/>
      <c r="D53" s="142" t="s">
        <v>20</v>
      </c>
      <c r="E53" s="143"/>
      <c r="F53" s="143"/>
      <c r="G53" s="144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11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11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11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11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11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11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11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11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11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11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10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10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1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1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1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1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1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>
      <c r="A266" s="12"/>
    </row>
    <row r="267" spans="1:29" ht="14.25" customHeight="1">
      <c r="A267" s="12"/>
    </row>
    <row r="268" spans="1:29" ht="14.25" customHeight="1">
      <c r="A268" s="12"/>
    </row>
    <row r="269" spans="1:29" ht="14.25" customHeight="1">
      <c r="A269" s="12"/>
    </row>
    <row r="270" spans="1:29" ht="14.25" customHeight="1">
      <c r="A270" s="12"/>
    </row>
    <row r="271" spans="1:29" ht="14.25" customHeight="1">
      <c r="A271" s="12"/>
    </row>
    <row r="272" spans="1:29" ht="14.25" customHeight="1">
      <c r="A272" s="12"/>
    </row>
    <row r="273" spans="1:1" ht="14.25" customHeight="1">
      <c r="A273" s="12"/>
    </row>
    <row r="274" spans="1:1" ht="14.25" customHeight="1">
      <c r="A274" s="12"/>
    </row>
    <row r="275" spans="1:1" ht="14.25" customHeight="1">
      <c r="A275" s="12"/>
    </row>
    <row r="276" spans="1:1" ht="14.25" customHeight="1">
      <c r="A276" s="12"/>
    </row>
    <row r="277" spans="1:1" ht="14.25" customHeight="1">
      <c r="A277" s="12"/>
    </row>
    <row r="278" spans="1:1" ht="14.25" customHeight="1">
      <c r="A278" s="12"/>
    </row>
    <row r="279" spans="1:1" ht="14.25" customHeight="1">
      <c r="A279" s="12"/>
    </row>
    <row r="280" spans="1:1" ht="14.25" customHeight="1">
      <c r="A280" s="12"/>
    </row>
    <row r="281" spans="1:1" ht="14.25" customHeight="1">
      <c r="A281" s="12"/>
    </row>
    <row r="282" spans="1:1" ht="14.25" customHeight="1">
      <c r="A282" s="12"/>
    </row>
    <row r="283" spans="1:1" ht="14.25" customHeight="1">
      <c r="A283" s="12"/>
    </row>
    <row r="284" spans="1:1" ht="14.25" customHeight="1">
      <c r="A284" s="12"/>
    </row>
    <row r="285" spans="1:1" ht="14.25" customHeight="1">
      <c r="A285" s="12"/>
    </row>
    <row r="286" spans="1:1" ht="14.25" customHeight="1">
      <c r="A286" s="12"/>
    </row>
    <row r="287" spans="1:1" ht="14.25" customHeight="1">
      <c r="A287" s="12"/>
    </row>
    <row r="288" spans="1:1" ht="14.25" customHeight="1">
      <c r="A288" s="12"/>
    </row>
    <row r="289" spans="1:1" ht="14.25" customHeight="1">
      <c r="A289" s="12"/>
    </row>
    <row r="290" spans="1:1" ht="14.25" customHeight="1">
      <c r="A290" s="12"/>
    </row>
    <row r="291" spans="1:1" ht="14.25" customHeight="1">
      <c r="A291" s="12"/>
    </row>
    <row r="292" spans="1:1" ht="14.25" customHeight="1">
      <c r="A292" s="12"/>
    </row>
    <row r="293" spans="1:1" ht="14.25" customHeight="1">
      <c r="A293" s="12"/>
    </row>
    <row r="294" spans="1:1" ht="14.25" customHeight="1">
      <c r="A294" s="12"/>
    </row>
    <row r="295" spans="1:1" ht="14.25" customHeight="1">
      <c r="A295" s="12"/>
    </row>
    <row r="296" spans="1:1" ht="14.25" customHeight="1">
      <c r="A296" s="12"/>
    </row>
    <row r="297" spans="1:1" ht="14.25" customHeight="1">
      <c r="A297" s="12"/>
    </row>
    <row r="298" spans="1:1" ht="14.25" customHeight="1">
      <c r="A298" s="12"/>
    </row>
    <row r="299" spans="1:1" ht="14.25" customHeight="1">
      <c r="A299" s="12"/>
    </row>
    <row r="300" spans="1:1" ht="14.25" customHeight="1">
      <c r="A300" s="12"/>
    </row>
    <row r="301" spans="1:1" ht="14.25" customHeight="1">
      <c r="A301" s="12"/>
    </row>
    <row r="302" spans="1:1" ht="14.25" customHeight="1">
      <c r="A302" s="12"/>
    </row>
    <row r="303" spans="1:1" ht="14.25" customHeight="1">
      <c r="A303" s="12"/>
    </row>
    <row r="304" spans="1:1" ht="14.25" customHeight="1">
      <c r="A304" s="12"/>
    </row>
    <row r="305" spans="1:1" ht="14.25" customHeight="1">
      <c r="A305" s="12"/>
    </row>
    <row r="306" spans="1:1" ht="14.25" customHeight="1">
      <c r="A306" s="12"/>
    </row>
    <row r="307" spans="1:1" ht="14.25" customHeight="1">
      <c r="A307" s="12"/>
    </row>
    <row r="308" spans="1:1" ht="14.25" customHeight="1">
      <c r="A308" s="12"/>
    </row>
    <row r="309" spans="1:1" ht="14.25" customHeight="1">
      <c r="A309" s="12"/>
    </row>
    <row r="310" spans="1:1" ht="14.25" customHeight="1">
      <c r="A310" s="12"/>
    </row>
    <row r="311" spans="1:1" ht="14.25" customHeight="1">
      <c r="A311" s="12"/>
    </row>
    <row r="312" spans="1:1" ht="14.25" customHeight="1">
      <c r="A312" s="12"/>
    </row>
    <row r="313" spans="1:1" ht="14.25" customHeight="1">
      <c r="A313" s="12"/>
    </row>
    <row r="314" spans="1:1" ht="14.25" customHeight="1">
      <c r="A314" s="12"/>
    </row>
    <row r="315" spans="1:1" ht="14.25" customHeight="1">
      <c r="A315" s="12"/>
    </row>
    <row r="316" spans="1:1" ht="14.25" customHeight="1">
      <c r="A316" s="12"/>
    </row>
    <row r="317" spans="1:1" ht="14.25" customHeight="1">
      <c r="A317" s="12"/>
    </row>
    <row r="318" spans="1:1" ht="14.25" customHeight="1">
      <c r="A318" s="12"/>
    </row>
    <row r="319" spans="1:1" ht="14.25" customHeight="1">
      <c r="A319" s="12"/>
    </row>
    <row r="320" spans="1:1" ht="14.25" customHeight="1">
      <c r="A320" s="12"/>
    </row>
    <row r="321" spans="1:1" ht="14.25" customHeight="1">
      <c r="A321" s="12"/>
    </row>
    <row r="322" spans="1:1" ht="14.25" customHeight="1">
      <c r="A322" s="12"/>
    </row>
    <row r="323" spans="1:1" ht="14.25" customHeight="1">
      <c r="A323" s="12"/>
    </row>
    <row r="324" spans="1:1" ht="14.25" customHeight="1">
      <c r="A324" s="12"/>
    </row>
    <row r="325" spans="1:1" ht="14.25" customHeight="1">
      <c r="A325" s="12"/>
    </row>
    <row r="326" spans="1:1" ht="14.25" customHeight="1">
      <c r="A326" s="12"/>
    </row>
    <row r="327" spans="1:1" ht="14.25" customHeight="1">
      <c r="A327" s="12"/>
    </row>
    <row r="328" spans="1:1" ht="14.25" customHeight="1">
      <c r="A328" s="12"/>
    </row>
    <row r="329" spans="1:1" ht="14.25" customHeight="1">
      <c r="A329" s="12"/>
    </row>
    <row r="330" spans="1:1" ht="14.25" customHeight="1">
      <c r="A330" s="12"/>
    </row>
    <row r="331" spans="1:1" ht="14.25" customHeight="1">
      <c r="A331" s="12"/>
    </row>
    <row r="332" spans="1:1" ht="14.25" customHeight="1">
      <c r="A332" s="12"/>
    </row>
    <row r="333" spans="1:1" ht="14.25" customHeight="1">
      <c r="A333" s="12"/>
    </row>
    <row r="334" spans="1:1" ht="14.25" customHeight="1">
      <c r="A334" s="12"/>
    </row>
    <row r="335" spans="1:1" ht="14.25" customHeight="1">
      <c r="A335" s="12"/>
    </row>
    <row r="336" spans="1:1" ht="14.25" customHeight="1">
      <c r="A336" s="12"/>
    </row>
    <row r="337" spans="1:1" ht="14.25" customHeight="1">
      <c r="A337" s="12"/>
    </row>
    <row r="338" spans="1:1" ht="14.25" customHeight="1">
      <c r="A338" s="12"/>
    </row>
    <row r="339" spans="1:1" ht="14.25" customHeight="1">
      <c r="A339" s="12"/>
    </row>
    <row r="340" spans="1:1" ht="14.25" customHeight="1">
      <c r="A340" s="12"/>
    </row>
    <row r="341" spans="1:1" ht="14.25" customHeight="1">
      <c r="A341" s="12"/>
    </row>
    <row r="342" spans="1:1" ht="14.25" customHeight="1">
      <c r="A342" s="12"/>
    </row>
    <row r="343" spans="1:1" ht="14.25" customHeight="1">
      <c r="A343" s="12"/>
    </row>
    <row r="344" spans="1:1" ht="14.25" customHeight="1">
      <c r="A344" s="12"/>
    </row>
    <row r="345" spans="1:1" ht="14.25" customHeight="1">
      <c r="A345" s="12"/>
    </row>
    <row r="346" spans="1:1" ht="14.25" customHeight="1">
      <c r="A346" s="12"/>
    </row>
    <row r="347" spans="1:1" ht="14.25" customHeight="1">
      <c r="A347" s="12"/>
    </row>
    <row r="348" spans="1:1" ht="14.25" customHeight="1">
      <c r="A348" s="12"/>
    </row>
    <row r="349" spans="1:1" ht="14.25" customHeight="1">
      <c r="A349" s="12"/>
    </row>
    <row r="350" spans="1:1" ht="14.25" customHeight="1">
      <c r="A350" s="12"/>
    </row>
    <row r="351" spans="1:1" ht="14.25" customHeight="1">
      <c r="A351" s="12"/>
    </row>
    <row r="352" spans="1:1" ht="14.25" customHeight="1">
      <c r="A352" s="12"/>
    </row>
    <row r="353" spans="1:1" ht="14.25" customHeight="1">
      <c r="A353" s="12"/>
    </row>
    <row r="354" spans="1:1" ht="14.25" customHeight="1">
      <c r="A354" s="12"/>
    </row>
    <row r="355" spans="1:1" ht="14.25" customHeight="1">
      <c r="A355" s="12"/>
    </row>
    <row r="356" spans="1:1" ht="14.25" customHeight="1">
      <c r="A356" s="12"/>
    </row>
    <row r="357" spans="1:1" ht="14.25" customHeight="1">
      <c r="A357" s="12"/>
    </row>
    <row r="358" spans="1:1" ht="14.25" customHeight="1">
      <c r="A358" s="12"/>
    </row>
    <row r="359" spans="1:1" ht="14.25" customHeight="1">
      <c r="A359" s="12"/>
    </row>
    <row r="360" spans="1:1" ht="14.25" customHeight="1">
      <c r="A360" s="12"/>
    </row>
    <row r="361" spans="1:1" ht="14.25" customHeight="1">
      <c r="A361" s="12"/>
    </row>
    <row r="362" spans="1:1" ht="14.25" customHeight="1">
      <c r="A362" s="12"/>
    </row>
    <row r="363" spans="1:1" ht="14.25" customHeight="1">
      <c r="A363" s="12"/>
    </row>
    <row r="364" spans="1:1" ht="14.25" customHeight="1">
      <c r="A364" s="12"/>
    </row>
    <row r="365" spans="1:1" ht="14.25" customHeight="1">
      <c r="A365" s="12"/>
    </row>
    <row r="366" spans="1:1" ht="14.25" customHeight="1">
      <c r="A366" s="12"/>
    </row>
    <row r="367" spans="1:1" ht="14.25" customHeight="1">
      <c r="A367" s="12"/>
    </row>
    <row r="368" spans="1:1" ht="14.25" customHeight="1">
      <c r="A368" s="12"/>
    </row>
    <row r="369" spans="1:1" ht="14.25" customHeight="1">
      <c r="A369" s="12"/>
    </row>
    <row r="370" spans="1:1" ht="14.25" customHeight="1">
      <c r="A370" s="12"/>
    </row>
    <row r="371" spans="1:1" ht="14.25" customHeight="1">
      <c r="A371" s="12"/>
    </row>
    <row r="372" spans="1:1" ht="14.25" customHeight="1">
      <c r="A372" s="12"/>
    </row>
    <row r="373" spans="1:1" ht="14.25" customHeight="1">
      <c r="A373" s="12"/>
    </row>
    <row r="374" spans="1:1" ht="14.25" customHeight="1">
      <c r="A374" s="12"/>
    </row>
    <row r="375" spans="1:1" ht="14.25" customHeight="1">
      <c r="A375" s="12"/>
    </row>
    <row r="376" spans="1:1" ht="14.25" customHeight="1">
      <c r="A376" s="12"/>
    </row>
    <row r="377" spans="1:1" ht="14.25" customHeight="1">
      <c r="A377" s="12"/>
    </row>
    <row r="378" spans="1:1" ht="14.25" customHeight="1">
      <c r="A378" s="12"/>
    </row>
    <row r="379" spans="1:1" ht="14.25" customHeight="1">
      <c r="A379" s="12"/>
    </row>
    <row r="380" spans="1:1" ht="14.25" customHeight="1">
      <c r="A380" s="12"/>
    </row>
    <row r="381" spans="1:1" ht="14.25" customHeight="1">
      <c r="A381" s="12"/>
    </row>
    <row r="382" spans="1:1" ht="14.25" customHeight="1">
      <c r="A382" s="12"/>
    </row>
    <row r="383" spans="1:1" ht="14.25" customHeight="1">
      <c r="A383" s="12"/>
    </row>
    <row r="384" spans="1:1" ht="14.25" customHeight="1">
      <c r="A384" s="12"/>
    </row>
    <row r="385" spans="1:1" ht="14.25" customHeight="1">
      <c r="A385" s="12"/>
    </row>
    <row r="386" spans="1:1" ht="14.25" customHeight="1">
      <c r="A386" s="12"/>
    </row>
    <row r="387" spans="1:1" ht="14.25" customHeight="1">
      <c r="A387" s="12"/>
    </row>
    <row r="388" spans="1:1" ht="14.25" customHeight="1">
      <c r="A388" s="12"/>
    </row>
    <row r="389" spans="1:1" ht="14.25" customHeight="1">
      <c r="A389" s="12"/>
    </row>
    <row r="390" spans="1:1" ht="14.25" customHeight="1">
      <c r="A390" s="12"/>
    </row>
    <row r="391" spans="1:1" ht="14.25" customHeight="1">
      <c r="A391" s="12"/>
    </row>
    <row r="392" spans="1:1" ht="14.25" customHeight="1">
      <c r="A392" s="12"/>
    </row>
    <row r="393" spans="1:1" ht="14.25" customHeight="1">
      <c r="A393" s="12"/>
    </row>
    <row r="394" spans="1:1" ht="14.25" customHeight="1">
      <c r="A394" s="12"/>
    </row>
    <row r="395" spans="1:1" ht="14.25" customHeight="1">
      <c r="A395" s="12"/>
    </row>
    <row r="396" spans="1:1" ht="14.25" customHeight="1">
      <c r="A396" s="12"/>
    </row>
    <row r="397" spans="1:1" ht="14.25" customHeight="1">
      <c r="A397" s="12"/>
    </row>
    <row r="398" spans="1:1" ht="14.25" customHeight="1">
      <c r="A398" s="12"/>
    </row>
    <row r="399" spans="1:1" ht="14.25" customHeight="1">
      <c r="A399" s="12"/>
    </row>
    <row r="400" spans="1:1" ht="14.25" customHeight="1">
      <c r="A400" s="12"/>
    </row>
    <row r="401" spans="1:1" ht="14.25" customHeight="1">
      <c r="A401" s="12"/>
    </row>
    <row r="402" spans="1:1" ht="14.25" customHeight="1">
      <c r="A402" s="12"/>
    </row>
    <row r="403" spans="1:1" ht="14.25" customHeight="1">
      <c r="A403" s="12"/>
    </row>
    <row r="404" spans="1:1" ht="14.25" customHeight="1">
      <c r="A404" s="12"/>
    </row>
    <row r="405" spans="1:1" ht="14.25" customHeight="1">
      <c r="A405" s="12"/>
    </row>
    <row r="406" spans="1:1" ht="14.25" customHeight="1">
      <c r="A406" s="12"/>
    </row>
    <row r="407" spans="1:1" ht="14.25" customHeight="1">
      <c r="A407" s="12"/>
    </row>
    <row r="408" spans="1:1" ht="14.25" customHeight="1">
      <c r="A408" s="12"/>
    </row>
    <row r="409" spans="1:1" ht="14.25" customHeight="1">
      <c r="A409" s="12"/>
    </row>
    <row r="410" spans="1:1" ht="14.25" customHeight="1">
      <c r="A410" s="12"/>
    </row>
    <row r="411" spans="1:1" ht="14.25" customHeight="1">
      <c r="A411" s="12"/>
    </row>
    <row r="412" spans="1:1" ht="14.25" customHeight="1">
      <c r="A412" s="12"/>
    </row>
    <row r="413" spans="1:1" ht="14.25" customHeight="1">
      <c r="A413" s="12"/>
    </row>
    <row r="414" spans="1:1" ht="14.25" customHeight="1">
      <c r="A414" s="12"/>
    </row>
    <row r="415" spans="1:1" ht="14.25" customHeight="1">
      <c r="A415" s="12"/>
    </row>
    <row r="416" spans="1:1" ht="14.25" customHeight="1">
      <c r="A416" s="12"/>
    </row>
    <row r="417" spans="1:1" ht="14.25" customHeight="1">
      <c r="A417" s="12"/>
    </row>
    <row r="418" spans="1:1" ht="14.25" customHeight="1">
      <c r="A418" s="12"/>
    </row>
    <row r="419" spans="1:1" ht="14.25" customHeight="1">
      <c r="A419" s="12"/>
    </row>
    <row r="420" spans="1:1" ht="14.25" customHeight="1">
      <c r="A420" s="12"/>
    </row>
    <row r="421" spans="1:1" ht="14.25" customHeight="1">
      <c r="A421" s="12"/>
    </row>
    <row r="422" spans="1:1" ht="14.25" customHeight="1">
      <c r="A422" s="12"/>
    </row>
    <row r="423" spans="1:1" ht="14.25" customHeight="1">
      <c r="A423" s="12"/>
    </row>
    <row r="424" spans="1:1" ht="14.25" customHeight="1">
      <c r="A424" s="12"/>
    </row>
    <row r="425" spans="1:1" ht="14.25" customHeight="1">
      <c r="A425" s="12"/>
    </row>
    <row r="426" spans="1:1" ht="14.25" customHeight="1">
      <c r="A426" s="12"/>
    </row>
    <row r="427" spans="1:1" ht="14.25" customHeight="1">
      <c r="A427" s="12"/>
    </row>
    <row r="428" spans="1:1" ht="14.25" customHeight="1">
      <c r="A428" s="12"/>
    </row>
    <row r="429" spans="1:1" ht="14.25" customHeight="1">
      <c r="A429" s="12"/>
    </row>
    <row r="430" spans="1:1" ht="14.25" customHeight="1">
      <c r="A430" s="12"/>
    </row>
    <row r="431" spans="1:1" ht="14.25" customHeight="1">
      <c r="A431" s="12"/>
    </row>
    <row r="432" spans="1:1" ht="14.25" customHeight="1">
      <c r="A432" s="12"/>
    </row>
    <row r="433" spans="1:1" ht="14.25" customHeight="1">
      <c r="A433" s="12"/>
    </row>
    <row r="434" spans="1:1" ht="14.25" customHeight="1">
      <c r="A434" s="12"/>
    </row>
    <row r="435" spans="1:1" ht="14.25" customHeight="1">
      <c r="A435" s="12"/>
    </row>
    <row r="436" spans="1:1" ht="14.25" customHeight="1">
      <c r="A436" s="12"/>
    </row>
    <row r="437" spans="1:1" ht="14.25" customHeight="1">
      <c r="A437" s="12"/>
    </row>
    <row r="438" spans="1:1" ht="14.25" customHeight="1">
      <c r="A438" s="12"/>
    </row>
    <row r="439" spans="1:1" ht="14.25" customHeight="1">
      <c r="A439" s="12"/>
    </row>
    <row r="440" spans="1:1" ht="14.25" customHeight="1">
      <c r="A440" s="12"/>
    </row>
    <row r="441" spans="1:1" ht="14.25" customHeight="1">
      <c r="A441" s="12"/>
    </row>
    <row r="442" spans="1:1" ht="14.25" customHeight="1">
      <c r="A442" s="12"/>
    </row>
    <row r="443" spans="1:1" ht="14.25" customHeight="1">
      <c r="A443" s="12"/>
    </row>
    <row r="444" spans="1:1" ht="14.25" customHeight="1">
      <c r="A444" s="12"/>
    </row>
    <row r="445" spans="1:1" ht="14.25" customHeight="1">
      <c r="A445" s="12"/>
    </row>
    <row r="446" spans="1:1" ht="14.25" customHeight="1">
      <c r="A446" s="12"/>
    </row>
    <row r="447" spans="1:1" ht="14.25" customHeight="1">
      <c r="A447" s="12"/>
    </row>
    <row r="448" spans="1:1" ht="14.25" customHeight="1">
      <c r="A448" s="12"/>
    </row>
    <row r="449" spans="1:1" ht="14.25" customHeight="1">
      <c r="A449" s="12"/>
    </row>
    <row r="450" spans="1:1" ht="14.25" customHeight="1">
      <c r="A450" s="12"/>
    </row>
    <row r="451" spans="1:1" ht="14.25" customHeight="1">
      <c r="A451" s="12"/>
    </row>
    <row r="452" spans="1:1" ht="14.25" customHeight="1">
      <c r="A452" s="12"/>
    </row>
    <row r="453" spans="1:1" ht="14.25" customHeight="1">
      <c r="A453" s="12"/>
    </row>
    <row r="454" spans="1:1" ht="14.25" customHeight="1">
      <c r="A454" s="12"/>
    </row>
    <row r="455" spans="1:1" ht="14.25" customHeight="1">
      <c r="A455" s="12"/>
    </row>
    <row r="456" spans="1:1" ht="14.25" customHeight="1">
      <c r="A456" s="12"/>
    </row>
    <row r="457" spans="1:1" ht="14.25" customHeight="1">
      <c r="A457" s="12"/>
    </row>
    <row r="458" spans="1:1" ht="14.25" customHeight="1">
      <c r="A458" s="12"/>
    </row>
    <row r="459" spans="1:1" ht="14.25" customHeight="1">
      <c r="A459" s="12"/>
    </row>
    <row r="460" spans="1:1" ht="14.25" customHeight="1">
      <c r="A460" s="12"/>
    </row>
    <row r="461" spans="1:1" ht="14.25" customHeight="1">
      <c r="A461" s="12"/>
    </row>
    <row r="462" spans="1:1" ht="14.25" customHeight="1">
      <c r="A462" s="12"/>
    </row>
    <row r="463" spans="1:1" ht="14.25" customHeight="1">
      <c r="A463" s="12"/>
    </row>
    <row r="464" spans="1:1" ht="14.25" customHeight="1">
      <c r="A464" s="12"/>
    </row>
    <row r="465" spans="1:1" ht="14.25" customHeight="1">
      <c r="A465" s="12"/>
    </row>
    <row r="466" spans="1:1" ht="14.25" customHeight="1">
      <c r="A466" s="12"/>
    </row>
    <row r="467" spans="1:1" ht="14.25" customHeight="1">
      <c r="A467" s="12"/>
    </row>
    <row r="468" spans="1:1" ht="14.25" customHeight="1">
      <c r="A468" s="12"/>
    </row>
    <row r="469" spans="1:1" ht="14.25" customHeight="1">
      <c r="A469" s="12"/>
    </row>
    <row r="470" spans="1:1" ht="14.25" customHeight="1">
      <c r="A470" s="12"/>
    </row>
    <row r="471" spans="1:1" ht="14.25" customHeight="1">
      <c r="A471" s="12"/>
    </row>
    <row r="472" spans="1:1" ht="14.25" customHeight="1">
      <c r="A472" s="12"/>
    </row>
    <row r="473" spans="1:1" ht="14.25" customHeight="1">
      <c r="A473" s="12"/>
    </row>
    <row r="474" spans="1:1" ht="14.25" customHeight="1">
      <c r="A474" s="12"/>
    </row>
    <row r="475" spans="1:1" ht="14.25" customHeight="1">
      <c r="A475" s="12"/>
    </row>
    <row r="476" spans="1:1" ht="14.25" customHeight="1">
      <c r="A476" s="12"/>
    </row>
    <row r="477" spans="1:1" ht="14.25" customHeight="1">
      <c r="A477" s="12"/>
    </row>
    <row r="478" spans="1:1" ht="14.25" customHeight="1">
      <c r="A478" s="12"/>
    </row>
    <row r="479" spans="1:1" ht="14.25" customHeight="1">
      <c r="A479" s="12"/>
    </row>
    <row r="480" spans="1:1" ht="14.25" customHeight="1">
      <c r="A480" s="12"/>
    </row>
    <row r="481" spans="1:1" ht="14.25" customHeight="1">
      <c r="A481" s="12"/>
    </row>
    <row r="482" spans="1:1" ht="14.25" customHeight="1">
      <c r="A482" s="12"/>
    </row>
    <row r="483" spans="1:1" ht="14.25" customHeight="1">
      <c r="A483" s="12"/>
    </row>
    <row r="484" spans="1:1" ht="14.25" customHeight="1">
      <c r="A484" s="12"/>
    </row>
    <row r="485" spans="1:1" ht="14.25" customHeight="1">
      <c r="A485" s="12"/>
    </row>
    <row r="486" spans="1:1" ht="14.25" customHeight="1">
      <c r="A486" s="12"/>
    </row>
    <row r="487" spans="1:1" ht="14.25" customHeight="1">
      <c r="A487" s="12"/>
    </row>
    <row r="488" spans="1:1" ht="14.25" customHeight="1">
      <c r="A488" s="12"/>
    </row>
    <row r="489" spans="1:1" ht="14.25" customHeight="1">
      <c r="A489" s="12"/>
    </row>
    <row r="490" spans="1:1" ht="14.25" customHeight="1">
      <c r="A490" s="12"/>
    </row>
    <row r="491" spans="1:1" ht="14.25" customHeight="1">
      <c r="A491" s="12"/>
    </row>
    <row r="492" spans="1:1" ht="14.25" customHeight="1">
      <c r="A492" s="12"/>
    </row>
    <row r="493" spans="1:1" ht="14.25" customHeight="1">
      <c r="A493" s="12"/>
    </row>
    <row r="494" spans="1:1" ht="14.25" customHeight="1">
      <c r="A494" s="12"/>
    </row>
    <row r="495" spans="1:1" ht="14.25" customHeight="1">
      <c r="A495" s="12"/>
    </row>
    <row r="496" spans="1:1" ht="14.25" customHeight="1">
      <c r="A496" s="12"/>
    </row>
    <row r="497" spans="1:1" ht="14.25" customHeight="1">
      <c r="A497" s="12"/>
    </row>
    <row r="498" spans="1:1" ht="14.25" customHeight="1">
      <c r="A498" s="12"/>
    </row>
    <row r="499" spans="1:1" ht="14.25" customHeight="1">
      <c r="A499" s="12"/>
    </row>
    <row r="500" spans="1:1" ht="14.25" customHeight="1">
      <c r="A500" s="12"/>
    </row>
    <row r="501" spans="1:1" ht="14.25" customHeight="1">
      <c r="A501" s="12"/>
    </row>
    <row r="502" spans="1:1" ht="14.25" customHeight="1">
      <c r="A502" s="12"/>
    </row>
    <row r="503" spans="1:1" ht="14.25" customHeight="1">
      <c r="A503" s="12"/>
    </row>
    <row r="504" spans="1:1" ht="14.25" customHeight="1">
      <c r="A504" s="12"/>
    </row>
    <row r="505" spans="1:1" ht="14.25" customHeight="1">
      <c r="A505" s="12"/>
    </row>
    <row r="506" spans="1:1" ht="14.25" customHeight="1">
      <c r="A506" s="12"/>
    </row>
    <row r="507" spans="1:1" ht="14.25" customHeight="1">
      <c r="A507" s="12"/>
    </row>
    <row r="508" spans="1:1" ht="14.25" customHeight="1">
      <c r="A508" s="12"/>
    </row>
    <row r="509" spans="1:1" ht="14.25" customHeight="1">
      <c r="A509" s="12"/>
    </row>
    <row r="510" spans="1:1" ht="14.25" customHeight="1">
      <c r="A510" s="12"/>
    </row>
    <row r="511" spans="1:1" ht="14.25" customHeight="1">
      <c r="A511" s="12"/>
    </row>
    <row r="512" spans="1:1" ht="14.25" customHeight="1">
      <c r="A512" s="12"/>
    </row>
    <row r="513" spans="1:1" ht="14.25" customHeight="1">
      <c r="A513" s="12"/>
    </row>
    <row r="514" spans="1:1" ht="14.25" customHeight="1">
      <c r="A514" s="12"/>
    </row>
    <row r="515" spans="1:1" ht="14.25" customHeight="1">
      <c r="A515" s="12"/>
    </row>
    <row r="516" spans="1:1" ht="14.25" customHeight="1">
      <c r="A516" s="12"/>
    </row>
    <row r="517" spans="1:1" ht="14.25" customHeight="1">
      <c r="A517" s="12"/>
    </row>
    <row r="518" spans="1:1" ht="14.25" customHeight="1">
      <c r="A518" s="12"/>
    </row>
    <row r="519" spans="1:1" ht="14.25" customHeight="1">
      <c r="A519" s="12"/>
    </row>
    <row r="520" spans="1:1" ht="14.25" customHeight="1">
      <c r="A520" s="12"/>
    </row>
    <row r="521" spans="1:1" ht="14.25" customHeight="1">
      <c r="A521" s="12"/>
    </row>
    <row r="522" spans="1:1" ht="14.25" customHeight="1">
      <c r="A522" s="12"/>
    </row>
    <row r="523" spans="1:1" ht="14.25" customHeight="1">
      <c r="A523" s="12"/>
    </row>
    <row r="524" spans="1:1" ht="14.25" customHeight="1">
      <c r="A524" s="12"/>
    </row>
    <row r="525" spans="1:1" ht="14.25" customHeight="1">
      <c r="A525" s="12"/>
    </row>
    <row r="526" spans="1:1" ht="14.25" customHeight="1">
      <c r="A526" s="12"/>
    </row>
    <row r="527" spans="1:1" ht="14.25" customHeight="1">
      <c r="A527" s="12"/>
    </row>
    <row r="528" spans="1:1" ht="14.25" customHeight="1">
      <c r="A528" s="12"/>
    </row>
    <row r="529" spans="1:1" ht="14.25" customHeight="1">
      <c r="A529" s="12"/>
    </row>
    <row r="530" spans="1:1" ht="14.25" customHeight="1">
      <c r="A530" s="12"/>
    </row>
    <row r="531" spans="1:1" ht="14.25" customHeight="1">
      <c r="A531" s="12"/>
    </row>
    <row r="532" spans="1:1" ht="14.25" customHeight="1">
      <c r="A532" s="12"/>
    </row>
    <row r="533" spans="1:1" ht="14.25" customHeight="1">
      <c r="A533" s="12"/>
    </row>
    <row r="534" spans="1:1" ht="14.25" customHeight="1">
      <c r="A534" s="12"/>
    </row>
    <row r="535" spans="1:1" ht="14.25" customHeight="1">
      <c r="A535" s="12"/>
    </row>
    <row r="536" spans="1:1" ht="14.25" customHeight="1">
      <c r="A536" s="12"/>
    </row>
    <row r="537" spans="1:1" ht="14.25" customHeight="1">
      <c r="A537" s="12"/>
    </row>
    <row r="538" spans="1:1" ht="14.25" customHeight="1">
      <c r="A538" s="12"/>
    </row>
    <row r="539" spans="1:1" ht="14.25" customHeight="1">
      <c r="A539" s="12"/>
    </row>
    <row r="540" spans="1:1" ht="14.25" customHeight="1">
      <c r="A540" s="12"/>
    </row>
    <row r="541" spans="1:1" ht="14.25" customHeight="1">
      <c r="A541" s="12"/>
    </row>
    <row r="542" spans="1:1" ht="14.25" customHeight="1">
      <c r="A542" s="12"/>
    </row>
    <row r="543" spans="1:1" ht="14.25" customHeight="1">
      <c r="A543" s="12"/>
    </row>
    <row r="544" spans="1:1" ht="14.25" customHeight="1">
      <c r="A544" s="12"/>
    </row>
    <row r="545" spans="1:1" ht="14.25" customHeight="1">
      <c r="A545" s="12"/>
    </row>
    <row r="546" spans="1:1" ht="14.25" customHeight="1">
      <c r="A546" s="12"/>
    </row>
    <row r="547" spans="1:1" ht="14.25" customHeight="1">
      <c r="A547" s="12"/>
    </row>
    <row r="548" spans="1:1" ht="14.25" customHeight="1">
      <c r="A548" s="12"/>
    </row>
    <row r="549" spans="1:1" ht="14.25" customHeight="1">
      <c r="A549" s="12"/>
    </row>
    <row r="550" spans="1:1" ht="14.25" customHeight="1">
      <c r="A550" s="12"/>
    </row>
    <row r="551" spans="1:1" ht="14.25" customHeight="1">
      <c r="A551" s="12"/>
    </row>
    <row r="552" spans="1:1" ht="14.25" customHeight="1">
      <c r="A552" s="12"/>
    </row>
    <row r="553" spans="1:1" ht="14.25" customHeight="1">
      <c r="A553" s="12"/>
    </row>
    <row r="554" spans="1:1" ht="14.25" customHeight="1">
      <c r="A554" s="12"/>
    </row>
    <row r="555" spans="1:1" ht="14.25" customHeight="1">
      <c r="A555" s="12"/>
    </row>
    <row r="556" spans="1:1" ht="14.25" customHeight="1">
      <c r="A556" s="12"/>
    </row>
    <row r="557" spans="1:1" ht="14.25" customHeight="1">
      <c r="A557" s="12"/>
    </row>
    <row r="558" spans="1:1" ht="14.25" customHeight="1">
      <c r="A558" s="12"/>
    </row>
    <row r="559" spans="1:1" ht="14.25" customHeight="1">
      <c r="A559" s="12"/>
    </row>
    <row r="560" spans="1:1" ht="14.25" customHeight="1">
      <c r="A560" s="12"/>
    </row>
    <row r="561" spans="1:1" ht="14.25" customHeight="1">
      <c r="A561" s="12"/>
    </row>
    <row r="562" spans="1:1" ht="14.25" customHeight="1">
      <c r="A562" s="12"/>
    </row>
    <row r="563" spans="1:1" ht="14.25" customHeight="1">
      <c r="A563" s="12"/>
    </row>
    <row r="564" spans="1:1" ht="14.25" customHeight="1">
      <c r="A564" s="12"/>
    </row>
    <row r="565" spans="1:1" ht="14.25" customHeight="1">
      <c r="A565" s="12"/>
    </row>
    <row r="566" spans="1:1" ht="14.25" customHeight="1">
      <c r="A566" s="12"/>
    </row>
    <row r="567" spans="1:1" ht="14.25" customHeight="1">
      <c r="A567" s="12"/>
    </row>
    <row r="568" spans="1:1" ht="14.25" customHeight="1">
      <c r="A568" s="12"/>
    </row>
    <row r="569" spans="1:1" ht="14.25" customHeight="1">
      <c r="A569" s="12"/>
    </row>
    <row r="570" spans="1:1" ht="14.25" customHeight="1">
      <c r="A570" s="12"/>
    </row>
    <row r="571" spans="1:1" ht="14.25" customHeight="1">
      <c r="A571" s="12"/>
    </row>
    <row r="572" spans="1:1" ht="14.25" customHeight="1">
      <c r="A572" s="12"/>
    </row>
    <row r="573" spans="1:1" ht="14.25" customHeight="1">
      <c r="A573" s="12"/>
    </row>
    <row r="574" spans="1:1" ht="14.25" customHeight="1">
      <c r="A574" s="12"/>
    </row>
    <row r="575" spans="1:1" ht="14.25" customHeight="1">
      <c r="A575" s="12"/>
    </row>
    <row r="576" spans="1:1" ht="14.25" customHeight="1">
      <c r="A576" s="12"/>
    </row>
    <row r="577" spans="1:1" ht="14.25" customHeight="1">
      <c r="A577" s="12"/>
    </row>
    <row r="578" spans="1:1" ht="14.25" customHeight="1">
      <c r="A578" s="12"/>
    </row>
    <row r="579" spans="1:1" ht="14.25" customHeight="1">
      <c r="A579" s="12"/>
    </row>
    <row r="580" spans="1:1" ht="14.25" customHeight="1">
      <c r="A580" s="12"/>
    </row>
    <row r="581" spans="1:1" ht="14.25" customHeight="1">
      <c r="A581" s="12"/>
    </row>
    <row r="582" spans="1:1" ht="14.25" customHeight="1">
      <c r="A582" s="12"/>
    </row>
    <row r="583" spans="1:1" ht="14.25" customHeight="1">
      <c r="A583" s="12"/>
    </row>
    <row r="584" spans="1:1" ht="14.25" customHeight="1">
      <c r="A584" s="12"/>
    </row>
    <row r="585" spans="1:1" ht="14.25" customHeight="1">
      <c r="A585" s="12"/>
    </row>
    <row r="586" spans="1:1" ht="14.25" customHeight="1">
      <c r="A586" s="12"/>
    </row>
    <row r="587" spans="1:1" ht="14.25" customHeight="1">
      <c r="A587" s="12"/>
    </row>
    <row r="588" spans="1:1" ht="14.25" customHeight="1">
      <c r="A588" s="12"/>
    </row>
    <row r="589" spans="1:1" ht="14.25" customHeight="1">
      <c r="A589" s="12"/>
    </row>
    <row r="590" spans="1:1" ht="14.25" customHeight="1">
      <c r="A590" s="12"/>
    </row>
    <row r="591" spans="1:1" ht="14.25" customHeight="1">
      <c r="A591" s="12"/>
    </row>
    <row r="592" spans="1:1" ht="14.25" customHeight="1">
      <c r="A592" s="12"/>
    </row>
    <row r="593" spans="1:1" ht="14.25" customHeight="1">
      <c r="A593" s="12"/>
    </row>
    <row r="594" spans="1:1" ht="14.25" customHeight="1">
      <c r="A594" s="12"/>
    </row>
    <row r="595" spans="1:1" ht="14.25" customHeight="1">
      <c r="A595" s="12"/>
    </row>
    <row r="596" spans="1:1" ht="14.25" customHeight="1">
      <c r="A596" s="12"/>
    </row>
    <row r="597" spans="1:1" ht="14.25" customHeight="1">
      <c r="A597" s="12"/>
    </row>
    <row r="598" spans="1:1" ht="14.25" customHeight="1">
      <c r="A598" s="12"/>
    </row>
    <row r="599" spans="1:1" ht="14.25" customHeight="1">
      <c r="A599" s="12"/>
    </row>
    <row r="600" spans="1:1" ht="14.25" customHeight="1">
      <c r="A600" s="12"/>
    </row>
    <row r="601" spans="1:1" ht="14.25" customHeight="1">
      <c r="A601" s="12"/>
    </row>
    <row r="602" spans="1:1" ht="14.25" customHeight="1">
      <c r="A602" s="12"/>
    </row>
    <row r="603" spans="1:1" ht="14.25" customHeight="1">
      <c r="A603" s="12"/>
    </row>
    <row r="604" spans="1:1" ht="14.25" customHeight="1">
      <c r="A604" s="12"/>
    </row>
    <row r="605" spans="1:1" ht="14.25" customHeight="1">
      <c r="A605" s="12"/>
    </row>
    <row r="606" spans="1:1" ht="14.25" customHeight="1">
      <c r="A606" s="12"/>
    </row>
    <row r="607" spans="1:1" ht="14.25" customHeight="1">
      <c r="A607" s="12"/>
    </row>
    <row r="608" spans="1:1" ht="14.25" customHeight="1">
      <c r="A608" s="12"/>
    </row>
    <row r="609" spans="1:1" ht="14.25" customHeight="1">
      <c r="A609" s="12"/>
    </row>
    <row r="610" spans="1:1" ht="14.25" customHeight="1">
      <c r="A610" s="12"/>
    </row>
    <row r="611" spans="1:1" ht="14.25" customHeight="1">
      <c r="A611" s="12"/>
    </row>
    <row r="612" spans="1:1" ht="14.25" customHeight="1">
      <c r="A612" s="12"/>
    </row>
    <row r="613" spans="1:1" ht="14.25" customHeight="1">
      <c r="A613" s="12"/>
    </row>
    <row r="614" spans="1:1" ht="14.25" customHeight="1">
      <c r="A614" s="12"/>
    </row>
    <row r="615" spans="1:1" ht="14.25" customHeight="1">
      <c r="A615" s="12"/>
    </row>
    <row r="616" spans="1:1" ht="14.25" customHeight="1">
      <c r="A616" s="12"/>
    </row>
    <row r="617" spans="1:1" ht="14.25" customHeight="1">
      <c r="A617" s="12"/>
    </row>
    <row r="618" spans="1:1" ht="14.25" customHeight="1">
      <c r="A618" s="12"/>
    </row>
    <row r="619" spans="1:1" ht="14.25" customHeight="1">
      <c r="A619" s="12"/>
    </row>
    <row r="620" spans="1:1" ht="14.25" customHeight="1">
      <c r="A620" s="12"/>
    </row>
    <row r="621" spans="1:1" ht="14.25" customHeight="1">
      <c r="A621" s="12"/>
    </row>
    <row r="622" spans="1:1" ht="14.25" customHeight="1">
      <c r="A622" s="12"/>
    </row>
    <row r="623" spans="1:1" ht="14.25" customHeight="1">
      <c r="A623" s="12"/>
    </row>
    <row r="624" spans="1:1" ht="14.25" customHeight="1">
      <c r="A624" s="12"/>
    </row>
    <row r="625" spans="1:1" ht="14.25" customHeight="1">
      <c r="A625" s="12"/>
    </row>
    <row r="626" spans="1:1" ht="14.25" customHeight="1">
      <c r="A626" s="12"/>
    </row>
    <row r="627" spans="1:1" ht="14.25" customHeight="1">
      <c r="A627" s="12"/>
    </row>
    <row r="628" spans="1:1" ht="14.25" customHeight="1">
      <c r="A628" s="12"/>
    </row>
    <row r="629" spans="1:1" ht="14.25" customHeight="1">
      <c r="A629" s="12"/>
    </row>
    <row r="630" spans="1:1" ht="14.25" customHeight="1">
      <c r="A630" s="12"/>
    </row>
    <row r="631" spans="1:1" ht="14.25" customHeight="1">
      <c r="A631" s="12"/>
    </row>
    <row r="632" spans="1:1" ht="14.25" customHeight="1">
      <c r="A632" s="12"/>
    </row>
    <row r="633" spans="1:1" ht="14.25" customHeight="1">
      <c r="A633" s="12"/>
    </row>
    <row r="634" spans="1:1" ht="14.25" customHeight="1">
      <c r="A634" s="12"/>
    </row>
    <row r="635" spans="1:1" ht="14.25" customHeight="1">
      <c r="A635" s="12"/>
    </row>
    <row r="636" spans="1:1" ht="14.25" customHeight="1">
      <c r="A636" s="12"/>
    </row>
    <row r="637" spans="1:1" ht="14.25" customHeight="1">
      <c r="A637" s="12"/>
    </row>
    <row r="638" spans="1:1" ht="14.25" customHeight="1">
      <c r="A638" s="12"/>
    </row>
    <row r="639" spans="1:1" ht="14.25" customHeight="1">
      <c r="A639" s="12"/>
    </row>
    <row r="640" spans="1:1" ht="14.25" customHeight="1">
      <c r="A640" s="12"/>
    </row>
    <row r="641" spans="1:1" ht="14.25" customHeight="1">
      <c r="A641" s="12"/>
    </row>
    <row r="642" spans="1:1" ht="14.25" customHeight="1">
      <c r="A642" s="12"/>
    </row>
    <row r="643" spans="1:1" ht="14.25" customHeight="1">
      <c r="A643" s="12"/>
    </row>
    <row r="644" spans="1:1" ht="14.25" customHeight="1">
      <c r="A644" s="12"/>
    </row>
    <row r="645" spans="1:1" ht="14.25" customHeight="1">
      <c r="A645" s="12"/>
    </row>
    <row r="646" spans="1:1" ht="14.25" customHeight="1">
      <c r="A646" s="12"/>
    </row>
    <row r="647" spans="1:1" ht="14.25" customHeight="1">
      <c r="A647" s="12"/>
    </row>
    <row r="648" spans="1:1" ht="14.25" customHeight="1">
      <c r="A648" s="12"/>
    </row>
    <row r="649" spans="1:1" ht="14.25" customHeight="1">
      <c r="A649" s="12"/>
    </row>
    <row r="650" spans="1:1" ht="14.25" customHeight="1">
      <c r="A650" s="12"/>
    </row>
    <row r="651" spans="1:1" ht="14.25" customHeight="1">
      <c r="A651" s="12"/>
    </row>
    <row r="652" spans="1:1" ht="14.25" customHeight="1">
      <c r="A652" s="12"/>
    </row>
    <row r="653" spans="1:1" ht="14.25" customHeight="1">
      <c r="A653" s="12"/>
    </row>
    <row r="654" spans="1:1" ht="14.25" customHeight="1">
      <c r="A654" s="12"/>
    </row>
    <row r="655" spans="1:1" ht="14.25" customHeight="1">
      <c r="A655" s="12"/>
    </row>
    <row r="656" spans="1:1" ht="14.25" customHeight="1">
      <c r="A656" s="12"/>
    </row>
    <row r="657" spans="1:1" ht="14.25" customHeight="1">
      <c r="A657" s="12"/>
    </row>
    <row r="658" spans="1:1" ht="14.25" customHeight="1">
      <c r="A658" s="12"/>
    </row>
    <row r="659" spans="1:1" ht="14.25" customHeight="1">
      <c r="A659" s="12"/>
    </row>
    <row r="660" spans="1:1" ht="14.25" customHeight="1">
      <c r="A660" s="12"/>
    </row>
    <row r="661" spans="1:1" ht="14.25" customHeight="1">
      <c r="A661" s="12"/>
    </row>
    <row r="662" spans="1:1" ht="14.25" customHeight="1">
      <c r="A662" s="12"/>
    </row>
    <row r="663" spans="1:1" ht="14.25" customHeight="1">
      <c r="A663" s="12"/>
    </row>
    <row r="664" spans="1:1" ht="14.25" customHeight="1">
      <c r="A664" s="12"/>
    </row>
    <row r="665" spans="1:1" ht="14.25" customHeight="1">
      <c r="A665" s="12"/>
    </row>
    <row r="666" spans="1:1" ht="14.25" customHeight="1">
      <c r="A666" s="12"/>
    </row>
    <row r="667" spans="1:1" ht="14.25" customHeight="1">
      <c r="A667" s="12"/>
    </row>
    <row r="668" spans="1:1" ht="14.25" customHeight="1">
      <c r="A668" s="12"/>
    </row>
    <row r="669" spans="1:1" ht="14.25" customHeight="1">
      <c r="A669" s="12"/>
    </row>
    <row r="670" spans="1:1" ht="14.25" customHeight="1">
      <c r="A670" s="12"/>
    </row>
    <row r="671" spans="1:1" ht="14.25" customHeight="1">
      <c r="A671" s="12"/>
    </row>
    <row r="672" spans="1:1" ht="14.25" customHeight="1">
      <c r="A672" s="12"/>
    </row>
    <row r="673" spans="1:1" ht="14.25" customHeight="1">
      <c r="A673" s="12"/>
    </row>
    <row r="674" spans="1:1" ht="14.25" customHeight="1">
      <c r="A674" s="12"/>
    </row>
    <row r="675" spans="1:1" ht="14.25" customHeight="1">
      <c r="A675" s="12"/>
    </row>
    <row r="676" spans="1:1" ht="14.25" customHeight="1">
      <c r="A676" s="12"/>
    </row>
    <row r="677" spans="1:1" ht="14.25" customHeight="1">
      <c r="A677" s="12"/>
    </row>
    <row r="678" spans="1:1" ht="14.25" customHeight="1">
      <c r="A678" s="12"/>
    </row>
    <row r="679" spans="1:1" ht="14.25" customHeight="1">
      <c r="A679" s="12"/>
    </row>
    <row r="680" spans="1:1" ht="14.25" customHeight="1">
      <c r="A680" s="12"/>
    </row>
    <row r="681" spans="1:1" ht="14.25" customHeight="1">
      <c r="A681" s="12"/>
    </row>
    <row r="682" spans="1:1" ht="14.25" customHeight="1">
      <c r="A682" s="12"/>
    </row>
    <row r="683" spans="1:1" ht="14.25" customHeight="1">
      <c r="A683" s="12"/>
    </row>
    <row r="684" spans="1:1" ht="14.25" customHeight="1">
      <c r="A684" s="12"/>
    </row>
    <row r="685" spans="1:1" ht="14.25" customHeight="1">
      <c r="A685" s="12"/>
    </row>
    <row r="686" spans="1:1" ht="14.25" customHeight="1">
      <c r="A686" s="12"/>
    </row>
    <row r="687" spans="1:1" ht="14.25" customHeight="1">
      <c r="A687" s="12"/>
    </row>
    <row r="688" spans="1:1" ht="14.25" customHeight="1">
      <c r="A688" s="12"/>
    </row>
    <row r="689" spans="1:1" ht="14.25" customHeight="1">
      <c r="A689" s="12"/>
    </row>
    <row r="690" spans="1:1" ht="14.25" customHeight="1">
      <c r="A690" s="12"/>
    </row>
    <row r="691" spans="1:1" ht="14.25" customHeight="1">
      <c r="A691" s="12"/>
    </row>
    <row r="692" spans="1:1" ht="14.25" customHeight="1">
      <c r="A692" s="12"/>
    </row>
    <row r="693" spans="1:1" ht="14.25" customHeight="1">
      <c r="A693" s="12"/>
    </row>
    <row r="694" spans="1:1" ht="14.25" customHeight="1">
      <c r="A694" s="12"/>
    </row>
    <row r="695" spans="1:1" ht="14.25" customHeight="1">
      <c r="A695" s="12"/>
    </row>
    <row r="696" spans="1:1" ht="14.25" customHeight="1">
      <c r="A696" s="12"/>
    </row>
    <row r="697" spans="1:1" ht="14.25" customHeight="1">
      <c r="A697" s="12"/>
    </row>
    <row r="698" spans="1:1" ht="14.25" customHeight="1">
      <c r="A698" s="12"/>
    </row>
    <row r="699" spans="1:1" ht="14.25" customHeight="1">
      <c r="A699" s="12"/>
    </row>
    <row r="700" spans="1:1" ht="14.25" customHeight="1">
      <c r="A700" s="12"/>
    </row>
    <row r="701" spans="1:1" ht="14.25" customHeight="1">
      <c r="A701" s="12"/>
    </row>
    <row r="702" spans="1:1" ht="14.25" customHeight="1">
      <c r="A702" s="12"/>
    </row>
    <row r="703" spans="1:1" ht="14.25" customHeight="1">
      <c r="A703" s="12"/>
    </row>
    <row r="704" spans="1:1" ht="14.25" customHeight="1">
      <c r="A704" s="12"/>
    </row>
    <row r="705" spans="1:1" ht="14.25" customHeight="1">
      <c r="A705" s="12"/>
    </row>
    <row r="706" spans="1:1" ht="14.25" customHeight="1">
      <c r="A706" s="12"/>
    </row>
    <row r="707" spans="1:1" ht="14.25" customHeight="1">
      <c r="A707" s="12"/>
    </row>
    <row r="708" spans="1:1" ht="14.25" customHeight="1">
      <c r="A708" s="12"/>
    </row>
    <row r="709" spans="1:1" ht="14.25" customHeight="1">
      <c r="A709" s="12"/>
    </row>
    <row r="710" spans="1:1" ht="14.25" customHeight="1">
      <c r="A710" s="12"/>
    </row>
    <row r="711" spans="1:1" ht="14.25" customHeight="1">
      <c r="A711" s="12"/>
    </row>
    <row r="712" spans="1:1" ht="14.25" customHeight="1">
      <c r="A712" s="12"/>
    </row>
    <row r="713" spans="1:1" ht="14.25" customHeight="1">
      <c r="A713" s="12"/>
    </row>
    <row r="714" spans="1:1" ht="14.25" customHeight="1">
      <c r="A714" s="12"/>
    </row>
    <row r="715" spans="1:1" ht="14.25" customHeight="1">
      <c r="A715" s="12"/>
    </row>
    <row r="716" spans="1:1" ht="14.25" customHeight="1">
      <c r="A716" s="12"/>
    </row>
    <row r="717" spans="1:1" ht="14.25" customHeight="1">
      <c r="A717" s="12"/>
    </row>
    <row r="718" spans="1:1" ht="14.25" customHeight="1">
      <c r="A718" s="12"/>
    </row>
    <row r="719" spans="1:1" ht="14.25" customHeight="1">
      <c r="A719" s="12"/>
    </row>
    <row r="720" spans="1:1" ht="14.25" customHeight="1">
      <c r="A720" s="12"/>
    </row>
    <row r="721" spans="1:1" ht="14.25" customHeight="1">
      <c r="A721" s="12"/>
    </row>
    <row r="722" spans="1:1" ht="14.25" customHeight="1">
      <c r="A722" s="12"/>
    </row>
    <row r="723" spans="1:1" ht="14.25" customHeight="1">
      <c r="A723" s="12"/>
    </row>
    <row r="724" spans="1:1" ht="14.25" customHeight="1">
      <c r="A724" s="12"/>
    </row>
    <row r="725" spans="1:1" ht="14.25" customHeight="1">
      <c r="A725" s="12"/>
    </row>
    <row r="726" spans="1:1" ht="14.25" customHeight="1">
      <c r="A726" s="12"/>
    </row>
    <row r="727" spans="1:1" ht="14.25" customHeight="1">
      <c r="A727" s="12"/>
    </row>
    <row r="728" spans="1:1" ht="14.25" customHeight="1">
      <c r="A728" s="12"/>
    </row>
    <row r="729" spans="1:1" ht="14.25" customHeight="1">
      <c r="A729" s="12"/>
    </row>
    <row r="730" spans="1:1" ht="14.25" customHeight="1">
      <c r="A730" s="12"/>
    </row>
    <row r="731" spans="1:1" ht="14.25" customHeight="1">
      <c r="A731" s="12"/>
    </row>
    <row r="732" spans="1:1" ht="14.25" customHeight="1">
      <c r="A732" s="12"/>
    </row>
    <row r="733" spans="1:1" ht="14.25" customHeight="1">
      <c r="A733" s="12"/>
    </row>
    <row r="734" spans="1:1" ht="14.25" customHeight="1">
      <c r="A734" s="12"/>
    </row>
    <row r="735" spans="1:1" ht="14.25" customHeight="1">
      <c r="A735" s="12"/>
    </row>
    <row r="736" spans="1:1" ht="14.25" customHeight="1">
      <c r="A736" s="12"/>
    </row>
    <row r="737" spans="1:1" ht="14.25" customHeight="1">
      <c r="A737" s="12"/>
    </row>
    <row r="738" spans="1:1" ht="14.25" customHeight="1">
      <c r="A738" s="12"/>
    </row>
    <row r="739" spans="1:1" ht="14.25" customHeight="1">
      <c r="A739" s="12"/>
    </row>
    <row r="740" spans="1:1" ht="14.25" customHeight="1">
      <c r="A740" s="12"/>
    </row>
    <row r="741" spans="1:1" ht="14.25" customHeight="1">
      <c r="A741" s="12"/>
    </row>
    <row r="742" spans="1:1" ht="14.25" customHeight="1">
      <c r="A742" s="12"/>
    </row>
    <row r="743" spans="1:1" ht="14.25" customHeight="1">
      <c r="A743" s="12"/>
    </row>
    <row r="744" spans="1:1" ht="14.25" customHeight="1">
      <c r="A744" s="12"/>
    </row>
    <row r="745" spans="1:1" ht="14.25" customHeight="1">
      <c r="A745" s="12"/>
    </row>
    <row r="746" spans="1:1" ht="14.25" customHeight="1">
      <c r="A746" s="12"/>
    </row>
    <row r="747" spans="1:1" ht="14.25" customHeight="1">
      <c r="A747" s="12"/>
    </row>
    <row r="748" spans="1:1" ht="14.25" customHeight="1">
      <c r="A748" s="12"/>
    </row>
    <row r="749" spans="1:1" ht="14.25" customHeight="1">
      <c r="A749" s="12"/>
    </row>
    <row r="750" spans="1:1" ht="14.25" customHeight="1">
      <c r="A750" s="12"/>
    </row>
    <row r="751" spans="1:1" ht="14.25" customHeight="1">
      <c r="A751" s="12"/>
    </row>
    <row r="752" spans="1:1" ht="14.25" customHeight="1">
      <c r="A752" s="12"/>
    </row>
    <row r="753" spans="1:1" ht="14.25" customHeight="1">
      <c r="A753" s="12"/>
    </row>
    <row r="754" spans="1:1" ht="14.25" customHeight="1">
      <c r="A754" s="12"/>
    </row>
    <row r="755" spans="1:1" ht="14.25" customHeight="1">
      <c r="A755" s="12"/>
    </row>
    <row r="756" spans="1:1" ht="14.25" customHeight="1">
      <c r="A756" s="12"/>
    </row>
    <row r="757" spans="1:1" ht="14.25" customHeight="1">
      <c r="A757" s="12"/>
    </row>
    <row r="758" spans="1:1" ht="14.25" customHeight="1">
      <c r="A758" s="12"/>
    </row>
    <row r="759" spans="1:1" ht="14.25" customHeight="1">
      <c r="A759" s="12"/>
    </row>
    <row r="760" spans="1:1" ht="14.25" customHeight="1">
      <c r="A760" s="12"/>
    </row>
    <row r="761" spans="1:1" ht="14.25" customHeight="1">
      <c r="A761" s="12"/>
    </row>
    <row r="762" spans="1:1" ht="14.25" customHeight="1">
      <c r="A762" s="12"/>
    </row>
    <row r="763" spans="1:1" ht="14.25" customHeight="1">
      <c r="A763" s="12"/>
    </row>
    <row r="764" spans="1:1" ht="14.25" customHeight="1">
      <c r="A764" s="12"/>
    </row>
    <row r="765" spans="1:1" ht="14.25" customHeight="1">
      <c r="A765" s="12"/>
    </row>
    <row r="766" spans="1:1" ht="14.25" customHeight="1">
      <c r="A766" s="12"/>
    </row>
    <row r="767" spans="1:1" ht="14.25" customHeight="1">
      <c r="A767" s="12"/>
    </row>
    <row r="768" spans="1:1" ht="14.25" customHeight="1">
      <c r="A768" s="12"/>
    </row>
    <row r="769" spans="1:1" ht="14.25" customHeight="1">
      <c r="A769" s="12"/>
    </row>
    <row r="770" spans="1:1" ht="14.25" customHeight="1">
      <c r="A770" s="12"/>
    </row>
    <row r="771" spans="1:1" ht="14.25" customHeight="1">
      <c r="A771" s="12"/>
    </row>
    <row r="772" spans="1:1" ht="14.25" customHeight="1">
      <c r="A772" s="12"/>
    </row>
    <row r="773" spans="1:1" ht="14.25" customHeight="1">
      <c r="A773" s="12"/>
    </row>
    <row r="774" spans="1:1" ht="14.25" customHeight="1">
      <c r="A774" s="12"/>
    </row>
    <row r="775" spans="1:1" ht="14.25" customHeight="1">
      <c r="A775" s="12"/>
    </row>
    <row r="776" spans="1:1" ht="14.25" customHeight="1">
      <c r="A776" s="12"/>
    </row>
    <row r="777" spans="1:1" ht="14.25" customHeight="1">
      <c r="A777" s="12"/>
    </row>
    <row r="778" spans="1:1" ht="14.25" customHeight="1">
      <c r="A778" s="12"/>
    </row>
    <row r="779" spans="1:1" ht="14.25" customHeight="1">
      <c r="A779" s="12"/>
    </row>
    <row r="780" spans="1:1" ht="14.25" customHeight="1">
      <c r="A780" s="12"/>
    </row>
    <row r="781" spans="1:1" ht="14.25" customHeight="1">
      <c r="A781" s="12"/>
    </row>
    <row r="782" spans="1:1" ht="14.25" customHeight="1">
      <c r="A782" s="12"/>
    </row>
    <row r="783" spans="1:1" ht="14.25" customHeight="1">
      <c r="A783" s="12"/>
    </row>
    <row r="784" spans="1:1" ht="14.25" customHeight="1">
      <c r="A784" s="12"/>
    </row>
    <row r="785" spans="1:1" ht="14.25" customHeight="1">
      <c r="A785" s="12"/>
    </row>
    <row r="786" spans="1:1" ht="14.25" customHeight="1">
      <c r="A786" s="12"/>
    </row>
    <row r="787" spans="1:1" ht="14.25" customHeight="1">
      <c r="A787" s="12"/>
    </row>
    <row r="788" spans="1:1" ht="14.25" customHeight="1">
      <c r="A788" s="12"/>
    </row>
    <row r="789" spans="1:1" ht="14.25" customHeight="1">
      <c r="A789" s="12"/>
    </row>
    <row r="790" spans="1:1" ht="14.25" customHeight="1">
      <c r="A790" s="12"/>
    </row>
    <row r="791" spans="1:1" ht="14.25" customHeight="1">
      <c r="A791" s="12"/>
    </row>
    <row r="792" spans="1:1" ht="14.25" customHeight="1">
      <c r="A792" s="12"/>
    </row>
    <row r="793" spans="1:1" ht="14.25" customHeight="1">
      <c r="A793" s="12"/>
    </row>
    <row r="794" spans="1:1" ht="14.25" customHeight="1">
      <c r="A794" s="12"/>
    </row>
    <row r="795" spans="1:1" ht="14.25" customHeight="1">
      <c r="A795" s="12"/>
    </row>
    <row r="796" spans="1:1" ht="14.25" customHeight="1">
      <c r="A796" s="12"/>
    </row>
    <row r="797" spans="1:1" ht="14.25" customHeight="1">
      <c r="A797" s="12"/>
    </row>
    <row r="798" spans="1:1" ht="14.25" customHeight="1">
      <c r="A798" s="12"/>
    </row>
    <row r="799" spans="1:1" ht="14.25" customHeight="1">
      <c r="A799" s="12"/>
    </row>
    <row r="800" spans="1:1" ht="14.25" customHeight="1">
      <c r="A800" s="12"/>
    </row>
    <row r="801" spans="1:1" ht="14.25" customHeight="1">
      <c r="A801" s="12"/>
    </row>
    <row r="802" spans="1:1" ht="14.25" customHeight="1">
      <c r="A802" s="12"/>
    </row>
    <row r="803" spans="1:1" ht="14.25" customHeight="1">
      <c r="A803" s="12"/>
    </row>
    <row r="804" spans="1:1" ht="14.25" customHeight="1">
      <c r="A804" s="12"/>
    </row>
    <row r="805" spans="1:1" ht="14.25" customHeight="1">
      <c r="A805" s="12"/>
    </row>
    <row r="806" spans="1:1" ht="14.25" customHeight="1">
      <c r="A806" s="12"/>
    </row>
    <row r="807" spans="1:1" ht="14.25" customHeight="1">
      <c r="A807" s="12"/>
    </row>
    <row r="808" spans="1:1" ht="14.25" customHeight="1">
      <c r="A808" s="12"/>
    </row>
    <row r="809" spans="1:1" ht="14.25" customHeight="1">
      <c r="A809" s="12"/>
    </row>
    <row r="810" spans="1:1" ht="14.25" customHeight="1">
      <c r="A810" s="12"/>
    </row>
    <row r="811" spans="1:1" ht="14.25" customHeight="1">
      <c r="A811" s="12"/>
    </row>
    <row r="812" spans="1:1" ht="14.25" customHeight="1">
      <c r="A812" s="12"/>
    </row>
    <row r="813" spans="1:1" ht="14.25" customHeight="1">
      <c r="A813" s="12"/>
    </row>
    <row r="814" spans="1:1" ht="14.25" customHeight="1">
      <c r="A814" s="12"/>
    </row>
    <row r="815" spans="1:1" ht="14.25" customHeight="1">
      <c r="A815" s="12"/>
    </row>
    <row r="816" spans="1:1" ht="14.25" customHeight="1">
      <c r="A816" s="12"/>
    </row>
    <row r="817" spans="1:1" ht="14.25" customHeight="1">
      <c r="A817" s="12"/>
    </row>
    <row r="818" spans="1:1" ht="14.25" customHeight="1">
      <c r="A818" s="12"/>
    </row>
    <row r="819" spans="1:1" ht="14.25" customHeight="1">
      <c r="A819" s="12"/>
    </row>
    <row r="820" spans="1:1" ht="14.25" customHeight="1">
      <c r="A820" s="12"/>
    </row>
    <row r="821" spans="1:1" ht="14.25" customHeight="1">
      <c r="A821" s="12"/>
    </row>
    <row r="822" spans="1:1" ht="14.25" customHeight="1">
      <c r="A822" s="12"/>
    </row>
    <row r="823" spans="1:1" ht="14.25" customHeight="1">
      <c r="A823" s="12"/>
    </row>
    <row r="824" spans="1:1" ht="14.25" customHeight="1">
      <c r="A824" s="12"/>
    </row>
    <row r="825" spans="1:1" ht="14.25" customHeight="1">
      <c r="A825" s="12"/>
    </row>
    <row r="826" spans="1:1" ht="14.25" customHeight="1">
      <c r="A826" s="12"/>
    </row>
    <row r="827" spans="1:1" ht="14.25" customHeight="1">
      <c r="A827" s="12"/>
    </row>
    <row r="828" spans="1:1" ht="14.25" customHeight="1">
      <c r="A828" s="12"/>
    </row>
    <row r="829" spans="1:1" ht="14.25" customHeight="1">
      <c r="A829" s="12"/>
    </row>
    <row r="830" spans="1:1" ht="14.25" customHeight="1">
      <c r="A830" s="12"/>
    </row>
    <row r="831" spans="1:1" ht="14.25" customHeight="1">
      <c r="A831" s="12"/>
    </row>
    <row r="832" spans="1:1" ht="14.25" customHeight="1">
      <c r="A832" s="12"/>
    </row>
    <row r="833" spans="1:1" ht="14.25" customHeight="1">
      <c r="A833" s="12"/>
    </row>
    <row r="834" spans="1:1" ht="14.25" customHeight="1">
      <c r="A834" s="12"/>
    </row>
    <row r="835" spans="1:1" ht="14.25" customHeight="1">
      <c r="A835" s="12"/>
    </row>
    <row r="836" spans="1:1" ht="14.25" customHeight="1">
      <c r="A836" s="12"/>
    </row>
    <row r="837" spans="1:1" ht="14.25" customHeight="1">
      <c r="A837" s="12"/>
    </row>
    <row r="838" spans="1:1" ht="14.25" customHeight="1">
      <c r="A838" s="12"/>
    </row>
    <row r="839" spans="1:1" ht="14.25" customHeight="1">
      <c r="A839" s="12"/>
    </row>
    <row r="840" spans="1:1" ht="14.25" customHeight="1">
      <c r="A840" s="12"/>
    </row>
    <row r="841" spans="1:1" ht="14.25" customHeight="1">
      <c r="A841" s="12"/>
    </row>
    <row r="842" spans="1:1" ht="14.25" customHeight="1">
      <c r="A842" s="12"/>
    </row>
    <row r="843" spans="1:1" ht="14.25" customHeight="1">
      <c r="A843" s="12"/>
    </row>
    <row r="844" spans="1:1" ht="14.25" customHeight="1">
      <c r="A844" s="12"/>
    </row>
    <row r="845" spans="1:1" ht="14.25" customHeight="1">
      <c r="A845" s="12"/>
    </row>
    <row r="846" spans="1:1" ht="14.25" customHeight="1">
      <c r="A846" s="12"/>
    </row>
    <row r="847" spans="1:1" ht="14.25" customHeight="1">
      <c r="A847" s="12"/>
    </row>
    <row r="848" spans="1:1" ht="14.25" customHeight="1">
      <c r="A848" s="12"/>
    </row>
    <row r="849" spans="1:1" ht="14.25" customHeight="1">
      <c r="A849" s="12"/>
    </row>
    <row r="850" spans="1:1" ht="14.25" customHeight="1">
      <c r="A850" s="12"/>
    </row>
    <row r="851" spans="1:1" ht="14.25" customHeight="1">
      <c r="A851" s="12"/>
    </row>
    <row r="852" spans="1:1" ht="14.25" customHeight="1">
      <c r="A852" s="12"/>
    </row>
    <row r="853" spans="1:1" ht="14.25" customHeight="1">
      <c r="A853" s="12"/>
    </row>
    <row r="854" spans="1:1" ht="14.25" customHeight="1">
      <c r="A854" s="12"/>
    </row>
    <row r="855" spans="1:1" ht="14.25" customHeight="1">
      <c r="A855" s="12"/>
    </row>
    <row r="856" spans="1:1" ht="14.25" customHeight="1">
      <c r="A856" s="12"/>
    </row>
    <row r="857" spans="1:1" ht="14.25" customHeight="1">
      <c r="A857" s="12"/>
    </row>
    <row r="858" spans="1:1" ht="14.25" customHeight="1">
      <c r="A858" s="12"/>
    </row>
    <row r="859" spans="1:1" ht="14.25" customHeight="1">
      <c r="A859" s="12"/>
    </row>
    <row r="860" spans="1:1" ht="14.25" customHeight="1">
      <c r="A860" s="12"/>
    </row>
    <row r="861" spans="1:1" ht="14.25" customHeight="1">
      <c r="A861" s="12"/>
    </row>
    <row r="862" spans="1:1" ht="14.25" customHeight="1">
      <c r="A862" s="12"/>
    </row>
    <row r="863" spans="1:1" ht="14.25" customHeight="1">
      <c r="A863" s="12"/>
    </row>
    <row r="864" spans="1:1" ht="14.25" customHeight="1">
      <c r="A864" s="12"/>
    </row>
    <row r="865" spans="1:1" ht="14.25" customHeight="1">
      <c r="A865" s="12"/>
    </row>
    <row r="866" spans="1:1" ht="14.25" customHeight="1">
      <c r="A866" s="12"/>
    </row>
    <row r="867" spans="1:1" ht="14.25" customHeight="1">
      <c r="A867" s="12"/>
    </row>
    <row r="868" spans="1:1" ht="14.25" customHeight="1">
      <c r="A868" s="12"/>
    </row>
    <row r="869" spans="1:1" ht="14.25" customHeight="1">
      <c r="A869" s="12"/>
    </row>
    <row r="870" spans="1:1" ht="14.25" customHeight="1">
      <c r="A870" s="12"/>
    </row>
    <row r="871" spans="1:1" ht="14.25" customHeight="1">
      <c r="A871" s="12"/>
    </row>
    <row r="872" spans="1:1" ht="14.25" customHeight="1">
      <c r="A872" s="12"/>
    </row>
    <row r="873" spans="1:1" ht="14.25" customHeight="1">
      <c r="A873" s="12"/>
    </row>
    <row r="874" spans="1:1" ht="14.25" customHeight="1">
      <c r="A874" s="12"/>
    </row>
    <row r="875" spans="1:1" ht="14.25" customHeight="1">
      <c r="A875" s="12"/>
    </row>
    <row r="876" spans="1:1" ht="14.25" customHeight="1">
      <c r="A876" s="12"/>
    </row>
    <row r="877" spans="1:1" ht="14.25" customHeight="1">
      <c r="A877" s="12"/>
    </row>
    <row r="878" spans="1:1" ht="14.25" customHeight="1">
      <c r="A878" s="12"/>
    </row>
    <row r="879" spans="1:1" ht="14.25" customHeight="1">
      <c r="A879" s="12"/>
    </row>
    <row r="880" spans="1:1" ht="14.25" customHeight="1">
      <c r="A880" s="12"/>
    </row>
    <row r="881" spans="1:1" ht="14.25" customHeight="1">
      <c r="A881" s="12"/>
    </row>
    <row r="882" spans="1:1" ht="14.25" customHeight="1">
      <c r="A882" s="12"/>
    </row>
    <row r="883" spans="1:1" ht="14.25" customHeight="1">
      <c r="A883" s="12"/>
    </row>
    <row r="884" spans="1:1" ht="14.25" customHeight="1">
      <c r="A884" s="12"/>
    </row>
    <row r="885" spans="1:1" ht="14.25" customHeight="1">
      <c r="A885" s="12"/>
    </row>
    <row r="886" spans="1:1" ht="14.25" customHeight="1">
      <c r="A886" s="12"/>
    </row>
    <row r="887" spans="1:1" ht="14.25" customHeight="1">
      <c r="A887" s="12"/>
    </row>
    <row r="888" spans="1:1" ht="14.25" customHeight="1">
      <c r="A888" s="12"/>
    </row>
    <row r="889" spans="1:1" ht="14.25" customHeight="1">
      <c r="A889" s="12"/>
    </row>
    <row r="890" spans="1:1" ht="14.25" customHeight="1">
      <c r="A890" s="12"/>
    </row>
    <row r="891" spans="1:1" ht="14.25" customHeight="1">
      <c r="A891" s="12"/>
    </row>
    <row r="892" spans="1:1" ht="14.25" customHeight="1">
      <c r="A892" s="12"/>
    </row>
    <row r="893" spans="1:1" ht="14.25" customHeight="1">
      <c r="A893" s="12"/>
    </row>
    <row r="894" spans="1:1" ht="14.25" customHeight="1">
      <c r="A894" s="12"/>
    </row>
    <row r="895" spans="1:1" ht="14.25" customHeight="1">
      <c r="A895" s="12"/>
    </row>
    <row r="896" spans="1:1" ht="14.25" customHeight="1">
      <c r="A896" s="12"/>
    </row>
    <row r="897" spans="1:1" ht="14.25" customHeight="1">
      <c r="A897" s="12"/>
    </row>
    <row r="898" spans="1:1" ht="14.25" customHeight="1">
      <c r="A898" s="12"/>
    </row>
    <row r="899" spans="1:1" ht="14.25" customHeight="1">
      <c r="A899" s="12"/>
    </row>
    <row r="900" spans="1:1" ht="14.25" customHeight="1">
      <c r="A900" s="12"/>
    </row>
    <row r="901" spans="1:1" ht="14.25" customHeight="1">
      <c r="A901" s="12"/>
    </row>
    <row r="902" spans="1:1" ht="14.25" customHeight="1">
      <c r="A902" s="12"/>
    </row>
    <row r="903" spans="1:1" ht="14.25" customHeight="1">
      <c r="A903" s="12"/>
    </row>
    <row r="904" spans="1:1" ht="14.25" customHeight="1">
      <c r="A904" s="12"/>
    </row>
    <row r="905" spans="1:1" ht="14.25" customHeight="1">
      <c r="A905" s="12"/>
    </row>
    <row r="906" spans="1:1" ht="14.25" customHeight="1">
      <c r="A906" s="12"/>
    </row>
    <row r="907" spans="1:1" ht="14.25" customHeight="1">
      <c r="A907" s="12"/>
    </row>
    <row r="908" spans="1:1" ht="14.25" customHeight="1">
      <c r="A908" s="12"/>
    </row>
    <row r="909" spans="1:1" ht="14.25" customHeight="1">
      <c r="A909" s="12"/>
    </row>
    <row r="910" spans="1:1" ht="14.25" customHeight="1">
      <c r="A910" s="12"/>
    </row>
    <row r="911" spans="1:1" ht="14.25" customHeight="1">
      <c r="A911" s="12"/>
    </row>
    <row r="912" spans="1:1" ht="14.25" customHeight="1">
      <c r="A912" s="12"/>
    </row>
    <row r="913" spans="1:1" ht="14.25" customHeight="1">
      <c r="A913" s="12"/>
    </row>
    <row r="914" spans="1:1" ht="14.25" customHeight="1">
      <c r="A914" s="12"/>
    </row>
    <row r="915" spans="1:1" ht="14.25" customHeight="1">
      <c r="A915" s="12"/>
    </row>
    <row r="916" spans="1:1" ht="14.25" customHeight="1">
      <c r="A916" s="12"/>
    </row>
    <row r="917" spans="1:1" ht="14.25" customHeight="1">
      <c r="A917" s="12"/>
    </row>
    <row r="918" spans="1:1" ht="14.25" customHeight="1">
      <c r="A918" s="12"/>
    </row>
    <row r="919" spans="1:1" ht="14.25" customHeight="1">
      <c r="A919" s="12"/>
    </row>
    <row r="920" spans="1:1" ht="14.25" customHeight="1">
      <c r="A920" s="12"/>
    </row>
    <row r="921" spans="1:1" ht="14.25" customHeight="1">
      <c r="A921" s="12"/>
    </row>
    <row r="922" spans="1:1" ht="14.25" customHeight="1">
      <c r="A922" s="12"/>
    </row>
    <row r="923" spans="1:1" ht="14.25" customHeight="1">
      <c r="A923" s="12"/>
    </row>
    <row r="924" spans="1:1" ht="14.25" customHeight="1">
      <c r="A924" s="12"/>
    </row>
    <row r="925" spans="1:1" ht="14.25" customHeight="1">
      <c r="A925" s="12"/>
    </row>
    <row r="926" spans="1:1" ht="14.25" customHeight="1">
      <c r="A926" s="12"/>
    </row>
    <row r="927" spans="1:1" ht="14.25" customHeight="1">
      <c r="A927" s="12"/>
    </row>
    <row r="928" spans="1:1" ht="14.25" customHeight="1">
      <c r="A928" s="12"/>
    </row>
    <row r="929" spans="1:1" ht="14.25" customHeight="1">
      <c r="A929" s="12"/>
    </row>
    <row r="930" spans="1:1" ht="14.25" customHeight="1">
      <c r="A930" s="12"/>
    </row>
    <row r="931" spans="1:1" ht="14.25" customHeight="1">
      <c r="A931" s="12"/>
    </row>
    <row r="932" spans="1:1" ht="14.25" customHeight="1">
      <c r="A932" s="12"/>
    </row>
    <row r="933" spans="1:1" ht="14.25" customHeight="1">
      <c r="A933" s="12"/>
    </row>
    <row r="934" spans="1:1" ht="14.25" customHeight="1">
      <c r="A934" s="12"/>
    </row>
    <row r="935" spans="1:1" ht="14.25" customHeight="1">
      <c r="A935" s="12"/>
    </row>
    <row r="936" spans="1:1" ht="14.25" customHeight="1">
      <c r="A936" s="12"/>
    </row>
    <row r="937" spans="1:1" ht="14.25" customHeight="1">
      <c r="A937" s="12"/>
    </row>
    <row r="938" spans="1:1" ht="14.25" customHeight="1">
      <c r="A938" s="12"/>
    </row>
    <row r="939" spans="1:1" ht="14.25" customHeight="1">
      <c r="A939" s="12"/>
    </row>
    <row r="940" spans="1:1" ht="14.25" customHeight="1">
      <c r="A940" s="12"/>
    </row>
    <row r="941" spans="1:1" ht="14.25" customHeight="1">
      <c r="A941" s="12"/>
    </row>
    <row r="942" spans="1:1" ht="14.25" customHeight="1">
      <c r="A942" s="12"/>
    </row>
    <row r="943" spans="1:1" ht="14.25" customHeight="1">
      <c r="A943" s="12"/>
    </row>
    <row r="944" spans="1:1" ht="14.25" customHeight="1">
      <c r="A944" s="12"/>
    </row>
    <row r="945" spans="1:1" ht="14.25" customHeight="1">
      <c r="A945" s="12"/>
    </row>
    <row r="946" spans="1:1" ht="14.25" customHeight="1">
      <c r="A946" s="12"/>
    </row>
    <row r="947" spans="1:1" ht="14.25" customHeight="1">
      <c r="A947" s="12"/>
    </row>
    <row r="948" spans="1:1" ht="14.25" customHeight="1">
      <c r="A948" s="12"/>
    </row>
    <row r="949" spans="1:1" ht="14.25" customHeight="1">
      <c r="A949" s="12"/>
    </row>
    <row r="950" spans="1:1" ht="14.25" customHeight="1">
      <c r="A950" s="12"/>
    </row>
    <row r="951" spans="1:1" ht="14.25" customHeight="1">
      <c r="A951" s="12"/>
    </row>
    <row r="952" spans="1:1" ht="14.25" customHeight="1">
      <c r="A952" s="12"/>
    </row>
    <row r="953" spans="1:1" ht="14.25" customHeight="1">
      <c r="A953" s="12"/>
    </row>
    <row r="954" spans="1:1" ht="14.25" customHeight="1">
      <c r="A954" s="12"/>
    </row>
    <row r="955" spans="1:1" ht="14.25" customHeight="1">
      <c r="A955" s="12"/>
    </row>
    <row r="956" spans="1:1" ht="14.25" customHeight="1">
      <c r="A956" s="12"/>
    </row>
    <row r="957" spans="1:1" ht="14.25" customHeight="1">
      <c r="A957" s="12"/>
    </row>
    <row r="958" spans="1:1" ht="14.25" customHeight="1">
      <c r="A958" s="12"/>
    </row>
    <row r="959" spans="1:1" ht="14.25" customHeight="1">
      <c r="A959" s="12"/>
    </row>
    <row r="960" spans="1:1" ht="14.25" customHeight="1">
      <c r="A960" s="12"/>
    </row>
    <row r="961" spans="1:1" ht="14.25" customHeight="1">
      <c r="A961" s="12"/>
    </row>
    <row r="962" spans="1:1" ht="14.25" customHeight="1">
      <c r="A962" s="12"/>
    </row>
    <row r="963" spans="1:1" ht="14.25" customHeight="1">
      <c r="A963" s="12"/>
    </row>
    <row r="964" spans="1:1" ht="14.25" customHeight="1">
      <c r="A964" s="12"/>
    </row>
    <row r="965" spans="1:1" ht="14.25" customHeight="1">
      <c r="A965" s="12"/>
    </row>
    <row r="966" spans="1:1" ht="14.25" customHeight="1">
      <c r="A966" s="12"/>
    </row>
    <row r="967" spans="1:1" ht="14.25" customHeight="1">
      <c r="A967" s="12"/>
    </row>
    <row r="968" spans="1:1" ht="14.25" customHeight="1">
      <c r="A968" s="12"/>
    </row>
    <row r="969" spans="1:1" ht="14.25" customHeight="1">
      <c r="A969" s="12"/>
    </row>
    <row r="970" spans="1:1" ht="14.25" customHeight="1">
      <c r="A970" s="12"/>
    </row>
    <row r="971" spans="1:1" ht="14.25" customHeight="1">
      <c r="A971" s="12"/>
    </row>
    <row r="972" spans="1:1" ht="14.25" customHeight="1">
      <c r="A972" s="12"/>
    </row>
    <row r="973" spans="1:1" ht="14.25" customHeight="1">
      <c r="A973" s="12"/>
    </row>
    <row r="974" spans="1:1" ht="14.25" customHeight="1">
      <c r="A974" s="12"/>
    </row>
    <row r="975" spans="1:1" ht="14.25" customHeight="1">
      <c r="A975" s="12"/>
    </row>
    <row r="976" spans="1:1" ht="14.25" customHeight="1">
      <c r="A976" s="12"/>
    </row>
    <row r="977" spans="1:1" ht="14.25" customHeight="1">
      <c r="A977" s="12"/>
    </row>
    <row r="978" spans="1:1" ht="14.25" customHeight="1">
      <c r="A978" s="12"/>
    </row>
    <row r="979" spans="1:1" ht="14.25" customHeight="1">
      <c r="A979" s="12"/>
    </row>
    <row r="980" spans="1:1" ht="14.25" customHeight="1">
      <c r="A980" s="12"/>
    </row>
    <row r="981" spans="1:1" ht="14.25" customHeight="1">
      <c r="A981" s="12"/>
    </row>
    <row r="982" spans="1:1" ht="14.25" customHeight="1">
      <c r="A982" s="12"/>
    </row>
    <row r="983" spans="1:1" ht="14.25" customHeight="1">
      <c r="A983" s="12"/>
    </row>
    <row r="984" spans="1:1" ht="14.25" customHeight="1">
      <c r="A984" s="12"/>
    </row>
    <row r="985" spans="1:1" ht="14.25" customHeight="1">
      <c r="A985" s="12"/>
    </row>
    <row r="986" spans="1:1" ht="14.25" customHeight="1">
      <c r="A986" s="12"/>
    </row>
    <row r="987" spans="1:1" ht="14.25" customHeight="1">
      <c r="A987" s="12"/>
    </row>
    <row r="988" spans="1:1" ht="14.25" customHeight="1">
      <c r="A988" s="12"/>
    </row>
    <row r="989" spans="1:1" ht="14.25" customHeight="1">
      <c r="A989" s="12"/>
    </row>
    <row r="990" spans="1:1" ht="14.25" customHeight="1">
      <c r="A990" s="12"/>
    </row>
    <row r="991" spans="1:1" ht="14.25" customHeight="1">
      <c r="A991" s="12"/>
    </row>
    <row r="992" spans="1:1" ht="14.25" customHeight="1">
      <c r="A992" s="12"/>
    </row>
    <row r="993" spans="1:1" ht="14.25" customHeight="1">
      <c r="A993" s="12"/>
    </row>
    <row r="994" spans="1:1" ht="14.25" customHeight="1">
      <c r="A994" s="12"/>
    </row>
    <row r="995" spans="1:1" ht="14.25" customHeight="1">
      <c r="A995" s="12"/>
    </row>
    <row r="996" spans="1:1" ht="14.25" customHeight="1">
      <c r="A996" s="12"/>
    </row>
    <row r="997" spans="1:1" ht="14.25" customHeight="1">
      <c r="A997" s="12"/>
    </row>
    <row r="998" spans="1:1" ht="14.25" customHeight="1">
      <c r="A998" s="12"/>
    </row>
    <row r="999" spans="1:1" ht="14.25" customHeight="1">
      <c r="A999" s="12"/>
    </row>
    <row r="1000" spans="1:1" ht="14.25" customHeight="1">
      <c r="A1000" s="12"/>
    </row>
  </sheetData>
  <autoFilter ref="A9:AC62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53" top="0.49" bottom="0.75" header="0" footer="0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SheetLayoutView="160" workbookViewId="0">
      <selection activeCell="B55" sqref="B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6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tr">
        <f>title!D7</f>
        <v>GUJARATI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101</v>
      </c>
      <c r="D6" s="140"/>
      <c r="E6" s="140"/>
      <c r="F6" s="140"/>
      <c r="G6" s="141"/>
      <c r="H6" s="31" t="s">
        <v>97</v>
      </c>
      <c r="I6" s="31" t="s">
        <v>98</v>
      </c>
      <c r="J6" s="31" t="s">
        <v>99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Normal="160" zoomScaleSheetLayoutView="160" workbookViewId="0">
      <selection activeCell="A47" sqref="A47:XFD5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9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101</v>
      </c>
      <c r="D6" s="140"/>
      <c r="E6" s="140"/>
      <c r="F6" s="140"/>
      <c r="G6" s="141"/>
      <c r="H6" s="31" t="s">
        <v>97</v>
      </c>
      <c r="I6" s="31" t="s">
        <v>98</v>
      </c>
      <c r="J6" s="31" t="s">
        <v>99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hidden="1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hidden="1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hidden="1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hidden="1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hidden="1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hidden="1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hidden="1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hidden="1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hidden="1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hidden="1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6" zoomScale="190" zoomScaleSheetLayoutView="190" workbookViewId="0">
      <selection activeCell="A47" sqref="A47:XFD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10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101</v>
      </c>
      <c r="D6" s="140"/>
      <c r="E6" s="140"/>
      <c r="F6" s="140"/>
      <c r="G6" s="141"/>
      <c r="H6" s="31" t="s">
        <v>97</v>
      </c>
      <c r="I6" s="31" t="s">
        <v>98</v>
      </c>
      <c r="J6" s="31" t="s">
        <v>99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9" zoomScale="160" zoomScaleSheetLayoutView="160" workbookViewId="0">
      <selection activeCell="B54" sqref="B54"/>
    </sheetView>
  </sheetViews>
  <sheetFormatPr defaultColWidth="12.625" defaultRowHeight="15" customHeight="1"/>
  <cols>
    <col min="1" max="1" width="3.87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36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101</v>
      </c>
      <c r="D6" s="140"/>
      <c r="E6" s="140"/>
      <c r="F6" s="140"/>
      <c r="G6" s="141"/>
      <c r="H6" s="31" t="s">
        <v>97</v>
      </c>
      <c r="I6" s="31" t="s">
        <v>98</v>
      </c>
      <c r="J6" s="31" t="s">
        <v>99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topLeftCell="A34" zoomScale="130" zoomScaleNormal="85" zoomScaleSheetLayoutView="130" workbookViewId="0">
      <selection activeCell="C40" sqref="C40:Q50"/>
    </sheetView>
  </sheetViews>
  <sheetFormatPr defaultColWidth="12.625" defaultRowHeight="15" customHeight="1"/>
  <cols>
    <col min="1" max="1" width="3.875" customWidth="1"/>
    <col min="2" max="2" width="30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6.5" customWidth="1"/>
    <col min="10" max="10" width="4.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8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6"/>
      <c r="S1" s="6"/>
      <c r="T1" s="6"/>
      <c r="U1" s="6"/>
      <c r="V1" s="6"/>
      <c r="W1" s="6"/>
      <c r="X1" s="6"/>
      <c r="Y1" s="6"/>
    </row>
    <row r="2" spans="1:25" ht="14.25" customHeight="1">
      <c r="A2" s="6"/>
      <c r="B2" s="6"/>
      <c r="C2" s="7"/>
      <c r="D2" s="7"/>
      <c r="E2" s="6"/>
      <c r="F2" s="28" t="s">
        <v>2</v>
      </c>
      <c r="G2" s="7">
        <f>title!D2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4.25" customHeight="1">
      <c r="A3" s="158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6"/>
      <c r="S3" s="6"/>
      <c r="T3" s="6"/>
      <c r="U3" s="6"/>
      <c r="V3" s="6"/>
      <c r="W3" s="6"/>
      <c r="X3" s="6"/>
      <c r="Y3" s="6"/>
    </row>
    <row r="4" spans="1:25" ht="14.25" customHeight="1">
      <c r="A4" s="158" t="s">
        <v>89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6"/>
      <c r="S4" s="6"/>
      <c r="T4" s="6"/>
      <c r="U4" s="6"/>
      <c r="V4" s="6"/>
      <c r="W4" s="6"/>
      <c r="X4" s="6"/>
      <c r="Y4" s="6"/>
    </row>
    <row r="5" spans="1:25" ht="14.25" customHeight="1">
      <c r="A5" s="6"/>
      <c r="B5" s="6"/>
      <c r="C5" s="13"/>
      <c r="D5" s="6"/>
      <c r="E5" s="6"/>
      <c r="F5" s="6"/>
      <c r="G5" s="13" t="s">
        <v>34</v>
      </c>
      <c r="H5" s="7" t="str">
        <f>title!D4</f>
        <v>VI-A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>
      <c r="A6" s="162" t="s">
        <v>17</v>
      </c>
      <c r="B6" s="162" t="s">
        <v>19</v>
      </c>
      <c r="C6" s="159" t="str">
        <f>title!D5</f>
        <v>ENGLISH</v>
      </c>
      <c r="D6" s="156"/>
      <c r="E6" s="159" t="str">
        <f>title!D6</f>
        <v>HINDI</v>
      </c>
      <c r="F6" s="156"/>
      <c r="G6" s="159" t="str">
        <f>title!D7</f>
        <v>GUJARATI</v>
      </c>
      <c r="H6" s="156"/>
      <c r="I6" s="159" t="str">
        <f>title!D8</f>
        <v>MATHS</v>
      </c>
      <c r="J6" s="156"/>
      <c r="K6" s="159" t="str">
        <f>title!D9</f>
        <v>SCIENCE</v>
      </c>
      <c r="L6" s="156"/>
      <c r="M6" s="159" t="str">
        <f>title!D10</f>
        <v>SST</v>
      </c>
      <c r="N6" s="156"/>
      <c r="O6" s="160" t="s">
        <v>37</v>
      </c>
      <c r="P6" s="160" t="s">
        <v>38</v>
      </c>
      <c r="Q6" s="160" t="s">
        <v>39</v>
      </c>
      <c r="R6" s="6"/>
      <c r="S6" s="6"/>
      <c r="T6" s="6"/>
      <c r="U6" s="6"/>
      <c r="V6" s="6"/>
      <c r="W6" s="6"/>
      <c r="X6" s="6"/>
      <c r="Y6" s="6"/>
    </row>
    <row r="7" spans="1:25" s="80" customFormat="1" ht="38.25" customHeight="1">
      <c r="A7" s="163"/>
      <c r="B7" s="163"/>
      <c r="C7" s="14">
        <v>100</v>
      </c>
      <c r="D7" s="14" t="s">
        <v>35</v>
      </c>
      <c r="E7" s="14">
        <v>100</v>
      </c>
      <c r="F7" s="14" t="s">
        <v>35</v>
      </c>
      <c r="G7" s="14">
        <v>100</v>
      </c>
      <c r="H7" s="14" t="s">
        <v>35</v>
      </c>
      <c r="I7" s="14">
        <v>100</v>
      </c>
      <c r="J7" s="14" t="s">
        <v>35</v>
      </c>
      <c r="K7" s="14">
        <v>100</v>
      </c>
      <c r="L7" s="14" t="s">
        <v>35</v>
      </c>
      <c r="M7" s="14">
        <v>100</v>
      </c>
      <c r="N7" s="14" t="s">
        <v>35</v>
      </c>
      <c r="O7" s="161"/>
      <c r="P7" s="161"/>
      <c r="Q7" s="161"/>
      <c r="R7" s="79"/>
      <c r="S7" s="79"/>
      <c r="T7" s="79"/>
      <c r="U7" s="79"/>
      <c r="V7" s="79"/>
      <c r="W7" s="79"/>
      <c r="X7" s="79"/>
      <c r="Y7" s="79"/>
    </row>
    <row r="8" spans="1:25" ht="14.25" customHeight="1">
      <c r="A8" s="8" t="str">
        <f>IF(studentprofile!B8="","",studentprofile!B8)</f>
        <v/>
      </c>
      <c r="B8" s="9" t="str">
        <f>IF(studentprofile!C8="","",studentprofile!C8)</f>
        <v/>
      </c>
      <c r="C8" s="8" t="str">
        <f>IF(ENGLISH!N10="","",ENGLISH!N10)</f>
        <v/>
      </c>
      <c r="D8" s="39" t="str">
        <f t="shared" ref="D8" si="0">IF(C8="","",IF(C8&gt;0,RANK(C8,C$8:C$50,0),""))</f>
        <v/>
      </c>
      <c r="E8" s="8" t="str">
        <f>IF(HINDI!N10="","",HINDI!N10)</f>
        <v/>
      </c>
      <c r="F8" s="39" t="str">
        <f t="shared" ref="F8" si="1">IF(E8="","",IF(E8&gt;0,RANK(E8,E$8:E$50,0),""))</f>
        <v/>
      </c>
      <c r="G8" s="8" t="str">
        <f>IF(GUJARATI!N10="","",GUJARATI!N10)</f>
        <v/>
      </c>
      <c r="H8" s="39" t="str">
        <f t="shared" ref="H8" si="2">IF(G8="","",IF(G8&gt;0,RANK(G8,G$8:G$50,0),""))</f>
        <v/>
      </c>
      <c r="I8" s="8" t="str">
        <f>IF(MATHS!N10="","",MATHS!N10)</f>
        <v/>
      </c>
      <c r="J8" s="39" t="str">
        <f t="shared" ref="J8" si="3">IF(I8="","",IF(I8&gt;0,RANK(I8,I$8:I$50,0),""))</f>
        <v/>
      </c>
      <c r="K8" s="8" t="str">
        <f>IF(SCIENCE!N10="","",SCIENCE!N10)</f>
        <v/>
      </c>
      <c r="L8" s="39" t="str">
        <f t="shared" ref="L8" si="4">IF(K8="","",IF(K8&gt;0,RANK(K8,K$8:K$50,0),""))</f>
        <v/>
      </c>
      <c r="M8" s="8" t="str">
        <f>IF(SST!N10="","",SST!N10)</f>
        <v/>
      </c>
      <c r="N8" s="39" t="str">
        <f t="shared" ref="N8" si="5">IF(M8="","",IF(M8&gt;0,RANK(M8,M$8:M$50,0),""))</f>
        <v/>
      </c>
      <c r="O8" s="8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6" t="str">
        <f t="shared" ref="P8" si="7">IF(O8="","",O8/6)</f>
        <v/>
      </c>
      <c r="Q8" s="39" t="str">
        <f t="shared" ref="Q8" si="8">IF(P8="","",IF(P8&gt;0,RANK(P8,P$8:P$50,0),""))</f>
        <v/>
      </c>
      <c r="R8" s="6"/>
      <c r="S8" s="6"/>
      <c r="T8" s="6"/>
      <c r="U8" s="6"/>
      <c r="V8" s="6"/>
      <c r="W8" s="6"/>
      <c r="X8" s="6"/>
      <c r="Y8" s="6"/>
    </row>
    <row r="9" spans="1:25" ht="14.25" customHeight="1">
      <c r="A9" s="8" t="str">
        <f>IF(studentprofile!B9="","",studentprofile!B9)</f>
        <v/>
      </c>
      <c r="B9" s="9" t="str">
        <f>IF(studentprofile!C9="","",studentprofile!C9)</f>
        <v/>
      </c>
      <c r="C9" s="8" t="str">
        <f>IF(ENGLISH!N11="","",ENGLISH!N11)</f>
        <v/>
      </c>
      <c r="D9" s="39" t="str">
        <f t="shared" ref="D9:D40" si="9">IF(C9="","",IF(C9&gt;0,RANK(C9,C$8:C$50,0),""))</f>
        <v/>
      </c>
      <c r="E9" s="8" t="str">
        <f>IF(HINDI!N11="","",HINDI!N11)</f>
        <v/>
      </c>
      <c r="F9" s="39" t="str">
        <f t="shared" ref="F9:F40" si="10">IF(E9="","",IF(E9&gt;0,RANK(E9,E$8:E$50,0),""))</f>
        <v/>
      </c>
      <c r="G9" s="8" t="str">
        <f>IF(GUJARATI!N11="","",GUJARATI!N11)</f>
        <v/>
      </c>
      <c r="H9" s="39" t="str">
        <f t="shared" ref="H9:H40" si="11">IF(G9="","",IF(G9&gt;0,RANK(G9,G$8:G$50,0),""))</f>
        <v/>
      </c>
      <c r="I9" s="8" t="str">
        <f>IF(MATHS!N11="","",MATHS!N11)</f>
        <v/>
      </c>
      <c r="J9" s="39" t="str">
        <f t="shared" ref="J9:J40" si="12">IF(I9="","",IF(I9&gt;0,RANK(I9,I$8:I$50,0),""))</f>
        <v/>
      </c>
      <c r="K9" s="8" t="str">
        <f>IF(SCIENCE!N11="","",SCIENCE!N11)</f>
        <v/>
      </c>
      <c r="L9" s="39" t="str">
        <f t="shared" ref="L9:L40" si="13">IF(K9="","",IF(K9&gt;0,RANK(K9,K$8:K$50,0),""))</f>
        <v/>
      </c>
      <c r="M9" s="8" t="str">
        <f>IF(SST!N11="","",SST!N11)</f>
        <v/>
      </c>
      <c r="N9" s="39" t="str">
        <f t="shared" ref="N9:N40" si="14">IF(M9="","",IF(M9&gt;0,RANK(M9,M$8:M$50,0),""))</f>
        <v/>
      </c>
      <c r="O9" s="8" t="str">
        <f t="shared" ref="O9:O40" si="15">IF(C9="","",SUM(IF(C9&lt;&gt;"",ROUNDUP(C9,0),0)+IF(E9&lt;&gt;"",ROUNDUP(E9,0),0)+IF(G9&lt;&gt;"",ROUNDUP(G9,0),0)+IF(I9&lt;&gt;"",ROUNDUP(I9,0),0)+IF(K9&lt;&gt;"",ROUNDUP(K9,0),0)+IF(M9&lt;&gt;"",ROUNDUP(M9,0),0)))</f>
        <v/>
      </c>
      <c r="P9" s="46" t="str">
        <f t="shared" ref="P9:P40" si="16">IF(O9="","",O9/6)</f>
        <v/>
      </c>
      <c r="Q9" s="39" t="str">
        <f t="shared" ref="Q9:Q40" si="17">IF(P9="","",IF(P9&gt;0,RANK(P9,P$8:P$50,0),""))</f>
        <v/>
      </c>
      <c r="R9" s="6"/>
      <c r="S9" s="6"/>
      <c r="T9" s="6"/>
      <c r="U9" s="6"/>
      <c r="V9" s="6"/>
      <c r="W9" s="6"/>
      <c r="X9" s="6"/>
      <c r="Y9" s="6"/>
    </row>
    <row r="10" spans="1:25" ht="14.25" customHeight="1">
      <c r="A10" s="8" t="str">
        <f>IF(studentprofile!B10="","",studentprofile!B10)</f>
        <v/>
      </c>
      <c r="B10" s="9" t="str">
        <f>IF(studentprofile!C10="","",studentprofile!C10)</f>
        <v/>
      </c>
      <c r="C10" s="8" t="str">
        <f>IF(ENGLISH!N12="","",ENGLISH!N12)</f>
        <v/>
      </c>
      <c r="D10" s="39" t="str">
        <f t="shared" si="9"/>
        <v/>
      </c>
      <c r="E10" s="8" t="str">
        <f>IF(HINDI!N12="","",HINDI!N12)</f>
        <v/>
      </c>
      <c r="F10" s="39" t="str">
        <f t="shared" si="10"/>
        <v/>
      </c>
      <c r="G10" s="8" t="str">
        <f>IF(GUJARATI!N12="","",GUJARATI!N12)</f>
        <v/>
      </c>
      <c r="H10" s="39" t="str">
        <f t="shared" si="11"/>
        <v/>
      </c>
      <c r="I10" s="8" t="str">
        <f>IF(MATHS!N12="","",MATHS!N12)</f>
        <v/>
      </c>
      <c r="J10" s="39" t="str">
        <f t="shared" si="12"/>
        <v/>
      </c>
      <c r="K10" s="8" t="str">
        <f>IF(SCIENCE!N12="","",SCIENCE!N12)</f>
        <v/>
      </c>
      <c r="L10" s="39" t="str">
        <f t="shared" si="13"/>
        <v/>
      </c>
      <c r="M10" s="8" t="str">
        <f>IF(SST!N12="","",SST!N12)</f>
        <v/>
      </c>
      <c r="N10" s="39" t="str">
        <f t="shared" si="14"/>
        <v/>
      </c>
      <c r="O10" s="8" t="str">
        <f t="shared" si="15"/>
        <v/>
      </c>
      <c r="P10" s="46" t="str">
        <f t="shared" si="16"/>
        <v/>
      </c>
      <c r="Q10" s="39" t="str">
        <f t="shared" si="17"/>
        <v/>
      </c>
      <c r="R10" s="6"/>
      <c r="S10" s="6"/>
      <c r="T10" s="6"/>
      <c r="U10" s="6"/>
      <c r="V10" s="6"/>
      <c r="W10" s="6"/>
      <c r="X10" s="6"/>
      <c r="Y10" s="6"/>
    </row>
    <row r="11" spans="1:25" ht="14.25" customHeight="1">
      <c r="A11" s="8" t="str">
        <f>IF(studentprofile!B11="","",studentprofile!B11)</f>
        <v/>
      </c>
      <c r="B11" s="9" t="str">
        <f>IF(studentprofile!C11="","",studentprofile!C11)</f>
        <v/>
      </c>
      <c r="C11" s="8" t="str">
        <f>IF(ENGLISH!N13="","",ENGLISH!N13)</f>
        <v/>
      </c>
      <c r="D11" s="39" t="str">
        <f t="shared" si="9"/>
        <v/>
      </c>
      <c r="E11" s="8" t="str">
        <f>IF(HINDI!N13="","",HINDI!N13)</f>
        <v/>
      </c>
      <c r="F11" s="39" t="str">
        <f t="shared" si="10"/>
        <v/>
      </c>
      <c r="G11" s="8" t="str">
        <f>IF(GUJARATI!N13="","",GUJARATI!N13)</f>
        <v/>
      </c>
      <c r="H11" s="39" t="str">
        <f t="shared" si="11"/>
        <v/>
      </c>
      <c r="I11" s="8" t="str">
        <f>IF(MATHS!N13="","",MATHS!N13)</f>
        <v/>
      </c>
      <c r="J11" s="39" t="str">
        <f t="shared" si="12"/>
        <v/>
      </c>
      <c r="K11" s="8" t="str">
        <f>IF(SCIENCE!N13="","",SCIENCE!N13)</f>
        <v/>
      </c>
      <c r="L11" s="39" t="str">
        <f t="shared" si="13"/>
        <v/>
      </c>
      <c r="M11" s="8" t="str">
        <f>IF(SST!N13="","",SST!N13)</f>
        <v/>
      </c>
      <c r="N11" s="39" t="str">
        <f t="shared" si="14"/>
        <v/>
      </c>
      <c r="O11" s="8" t="str">
        <f t="shared" si="15"/>
        <v/>
      </c>
      <c r="P11" s="46" t="str">
        <f t="shared" si="16"/>
        <v/>
      </c>
      <c r="Q11" s="39" t="str">
        <f t="shared" si="17"/>
        <v/>
      </c>
      <c r="R11" s="6"/>
      <c r="S11" s="6"/>
      <c r="T11" s="6"/>
      <c r="U11" s="6"/>
      <c r="V11" s="6"/>
      <c r="W11" s="6"/>
      <c r="X11" s="6"/>
      <c r="Y11" s="6"/>
    </row>
    <row r="12" spans="1:25" ht="14.25" customHeight="1">
      <c r="A12" s="8" t="str">
        <f>IF(studentprofile!B12="","",studentprofile!B12)</f>
        <v/>
      </c>
      <c r="B12" s="9" t="str">
        <f>IF(studentprofile!C12="","",studentprofile!C12)</f>
        <v/>
      </c>
      <c r="C12" s="8" t="str">
        <f>IF(ENGLISH!N14="","",ENGLISH!N14)</f>
        <v/>
      </c>
      <c r="D12" s="39" t="str">
        <f t="shared" si="9"/>
        <v/>
      </c>
      <c r="E12" s="8" t="str">
        <f>IF(HINDI!N14="","",HINDI!N14)</f>
        <v/>
      </c>
      <c r="F12" s="39" t="str">
        <f t="shared" si="10"/>
        <v/>
      </c>
      <c r="G12" s="8" t="str">
        <f>IF(GUJARATI!N14="","",GUJARATI!N14)</f>
        <v/>
      </c>
      <c r="H12" s="39" t="str">
        <f t="shared" si="11"/>
        <v/>
      </c>
      <c r="I12" s="8" t="str">
        <f>IF(MATHS!N14="","",MATHS!N14)</f>
        <v/>
      </c>
      <c r="J12" s="39" t="str">
        <f t="shared" si="12"/>
        <v/>
      </c>
      <c r="K12" s="8" t="str">
        <f>IF(SCIENCE!N14="","",SCIENCE!N14)</f>
        <v/>
      </c>
      <c r="L12" s="39" t="str">
        <f t="shared" si="13"/>
        <v/>
      </c>
      <c r="M12" s="8" t="str">
        <f>IF(SST!N14="","",SST!N14)</f>
        <v/>
      </c>
      <c r="N12" s="39" t="str">
        <f t="shared" si="14"/>
        <v/>
      </c>
      <c r="O12" s="8" t="str">
        <f t="shared" si="15"/>
        <v/>
      </c>
      <c r="P12" s="46" t="str">
        <f t="shared" si="16"/>
        <v/>
      </c>
      <c r="Q12" s="39" t="str">
        <f t="shared" si="17"/>
        <v/>
      </c>
      <c r="R12" s="6"/>
      <c r="S12" s="6"/>
      <c r="T12" s="6"/>
      <c r="U12" s="6"/>
      <c r="V12" s="6"/>
      <c r="W12" s="6"/>
      <c r="X12" s="6"/>
      <c r="Y12" s="6"/>
    </row>
    <row r="13" spans="1:25" ht="14.25" customHeight="1">
      <c r="A13" s="8" t="str">
        <f>IF(studentprofile!B13="","",studentprofile!B13)</f>
        <v/>
      </c>
      <c r="B13" s="9" t="str">
        <f>IF(studentprofile!C13="","",studentprofile!C13)</f>
        <v/>
      </c>
      <c r="C13" s="8" t="str">
        <f>IF(ENGLISH!N15="","",ENGLISH!N15)</f>
        <v/>
      </c>
      <c r="D13" s="39" t="str">
        <f t="shared" si="9"/>
        <v/>
      </c>
      <c r="E13" s="8" t="str">
        <f>IF(HINDI!N15="","",HINDI!N15)</f>
        <v/>
      </c>
      <c r="F13" s="39" t="str">
        <f t="shared" si="10"/>
        <v/>
      </c>
      <c r="G13" s="8" t="str">
        <f>IF(GUJARATI!N15="","",GUJARATI!N15)</f>
        <v/>
      </c>
      <c r="H13" s="39" t="str">
        <f t="shared" si="11"/>
        <v/>
      </c>
      <c r="I13" s="8" t="str">
        <f>IF(MATHS!N15="","",MATHS!N15)</f>
        <v/>
      </c>
      <c r="J13" s="39" t="str">
        <f t="shared" si="12"/>
        <v/>
      </c>
      <c r="K13" s="8" t="str">
        <f>IF(SCIENCE!N15="","",SCIENCE!N15)</f>
        <v/>
      </c>
      <c r="L13" s="39" t="str">
        <f t="shared" si="13"/>
        <v/>
      </c>
      <c r="M13" s="8" t="str">
        <f>IF(SST!N15="","",SST!N15)</f>
        <v/>
      </c>
      <c r="N13" s="39" t="str">
        <f t="shared" si="14"/>
        <v/>
      </c>
      <c r="O13" s="8" t="str">
        <f t="shared" si="15"/>
        <v/>
      </c>
      <c r="P13" s="46" t="str">
        <f t="shared" si="16"/>
        <v/>
      </c>
      <c r="Q13" s="39" t="str">
        <f t="shared" si="17"/>
        <v/>
      </c>
      <c r="R13" s="6"/>
      <c r="S13" s="6"/>
      <c r="T13" s="6"/>
      <c r="U13" s="6"/>
      <c r="V13" s="6"/>
      <c r="W13" s="6"/>
      <c r="X13" s="6"/>
      <c r="Y13" s="6"/>
    </row>
    <row r="14" spans="1:25" ht="14.25" customHeight="1">
      <c r="A14" s="8" t="str">
        <f>IF(studentprofile!B14="","",studentprofile!B14)</f>
        <v/>
      </c>
      <c r="B14" s="9" t="str">
        <f>IF(studentprofile!C14="","",studentprofile!C14)</f>
        <v/>
      </c>
      <c r="C14" s="8" t="str">
        <f>IF(ENGLISH!N16="","",ENGLISH!N16)</f>
        <v/>
      </c>
      <c r="D14" s="39" t="str">
        <f t="shared" si="9"/>
        <v/>
      </c>
      <c r="E14" s="8" t="str">
        <f>IF(HINDI!N16="","",HINDI!N16)</f>
        <v/>
      </c>
      <c r="F14" s="39" t="str">
        <f t="shared" si="10"/>
        <v/>
      </c>
      <c r="G14" s="8" t="str">
        <f>IF(GUJARATI!N16="","",GUJARATI!N16)</f>
        <v/>
      </c>
      <c r="H14" s="39" t="str">
        <f t="shared" si="11"/>
        <v/>
      </c>
      <c r="I14" s="8" t="str">
        <f>IF(MATHS!N16="","",MATHS!N16)</f>
        <v/>
      </c>
      <c r="J14" s="39" t="str">
        <f t="shared" si="12"/>
        <v/>
      </c>
      <c r="K14" s="8" t="str">
        <f>IF(SCIENCE!N16="","",SCIENCE!N16)</f>
        <v/>
      </c>
      <c r="L14" s="39" t="str">
        <f t="shared" si="13"/>
        <v/>
      </c>
      <c r="M14" s="8" t="str">
        <f>IF(SST!N16="","",SST!N16)</f>
        <v/>
      </c>
      <c r="N14" s="39" t="str">
        <f t="shared" si="14"/>
        <v/>
      </c>
      <c r="O14" s="8" t="str">
        <f t="shared" si="15"/>
        <v/>
      </c>
      <c r="P14" s="46" t="str">
        <f t="shared" si="16"/>
        <v/>
      </c>
      <c r="Q14" s="39" t="str">
        <f t="shared" si="17"/>
        <v/>
      </c>
      <c r="R14" s="6"/>
      <c r="S14" s="6"/>
      <c r="T14" s="6"/>
      <c r="U14" s="6"/>
      <c r="V14" s="6"/>
      <c r="W14" s="6"/>
      <c r="X14" s="6"/>
      <c r="Y14" s="6"/>
    </row>
    <row r="15" spans="1:25" ht="14.25" customHeight="1">
      <c r="A15" s="8" t="str">
        <f>IF(studentprofile!B15="","",studentprofile!B15)</f>
        <v/>
      </c>
      <c r="B15" s="9" t="str">
        <f>IF(studentprofile!C15="","",studentprofile!C15)</f>
        <v/>
      </c>
      <c r="C15" s="8" t="str">
        <f>IF(ENGLISH!N17="","",ENGLISH!N17)</f>
        <v/>
      </c>
      <c r="D15" s="39" t="str">
        <f t="shared" si="9"/>
        <v/>
      </c>
      <c r="E15" s="8" t="str">
        <f>IF(HINDI!N17="","",HINDI!N17)</f>
        <v/>
      </c>
      <c r="F15" s="39" t="str">
        <f t="shared" si="10"/>
        <v/>
      </c>
      <c r="G15" s="8" t="str">
        <f>IF(GUJARATI!N17="","",GUJARATI!N17)</f>
        <v/>
      </c>
      <c r="H15" s="39" t="str">
        <f t="shared" si="11"/>
        <v/>
      </c>
      <c r="I15" s="8" t="str">
        <f>IF(MATHS!N17="","",MATHS!N17)</f>
        <v/>
      </c>
      <c r="J15" s="39" t="str">
        <f t="shared" si="12"/>
        <v/>
      </c>
      <c r="K15" s="8" t="str">
        <f>IF(SCIENCE!N17="","",SCIENCE!N17)</f>
        <v/>
      </c>
      <c r="L15" s="39" t="str">
        <f t="shared" si="13"/>
        <v/>
      </c>
      <c r="M15" s="8" t="str">
        <f>IF(SST!N17="","",SST!N17)</f>
        <v/>
      </c>
      <c r="N15" s="39" t="str">
        <f t="shared" si="14"/>
        <v/>
      </c>
      <c r="O15" s="8" t="str">
        <f t="shared" si="15"/>
        <v/>
      </c>
      <c r="P15" s="46" t="str">
        <f t="shared" si="16"/>
        <v/>
      </c>
      <c r="Q15" s="39" t="str">
        <f t="shared" si="17"/>
        <v/>
      </c>
      <c r="R15" s="6"/>
      <c r="S15" s="6"/>
      <c r="T15" s="6"/>
      <c r="U15" s="6"/>
      <c r="V15" s="6"/>
      <c r="W15" s="6"/>
      <c r="X15" s="6"/>
      <c r="Y15" s="6"/>
    </row>
    <row r="16" spans="1:25" ht="14.25" customHeight="1">
      <c r="A16" s="8" t="str">
        <f>IF(studentprofile!B16="","",studentprofile!B16)</f>
        <v/>
      </c>
      <c r="B16" s="9" t="str">
        <f>IF(studentprofile!C16="","",studentprofile!C16)</f>
        <v/>
      </c>
      <c r="C16" s="8" t="str">
        <f>IF(ENGLISH!N18="","",ENGLISH!N18)</f>
        <v/>
      </c>
      <c r="D16" s="39" t="str">
        <f t="shared" si="9"/>
        <v/>
      </c>
      <c r="E16" s="8" t="str">
        <f>IF(HINDI!N18="","",HINDI!N18)</f>
        <v/>
      </c>
      <c r="F16" s="39" t="str">
        <f t="shared" si="10"/>
        <v/>
      </c>
      <c r="G16" s="8" t="str">
        <f>IF(GUJARATI!N18="","",GUJARATI!N18)</f>
        <v/>
      </c>
      <c r="H16" s="39" t="str">
        <f t="shared" si="11"/>
        <v/>
      </c>
      <c r="I16" s="8" t="str">
        <f>IF(MATHS!N18="","",MATHS!N18)</f>
        <v/>
      </c>
      <c r="J16" s="39" t="str">
        <f t="shared" si="12"/>
        <v/>
      </c>
      <c r="K16" s="8" t="str">
        <f>IF(SCIENCE!N18="","",SCIENCE!N18)</f>
        <v/>
      </c>
      <c r="L16" s="39" t="str">
        <f t="shared" si="13"/>
        <v/>
      </c>
      <c r="M16" s="8" t="str">
        <f>IF(SST!N18="","",SST!N18)</f>
        <v/>
      </c>
      <c r="N16" s="39" t="str">
        <f t="shared" si="14"/>
        <v/>
      </c>
      <c r="O16" s="8" t="str">
        <f t="shared" si="15"/>
        <v/>
      </c>
      <c r="P16" s="46" t="str">
        <f t="shared" si="16"/>
        <v/>
      </c>
      <c r="Q16" s="39" t="str">
        <f t="shared" si="17"/>
        <v/>
      </c>
      <c r="R16" s="6"/>
      <c r="S16" s="6"/>
      <c r="T16" s="6"/>
      <c r="U16" s="6"/>
      <c r="V16" s="6"/>
      <c r="W16" s="6"/>
      <c r="X16" s="6"/>
      <c r="Y16" s="6"/>
    </row>
    <row r="17" spans="1:25" ht="14.25" customHeight="1">
      <c r="A17" s="8" t="str">
        <f>IF(studentprofile!B17="","",studentprofile!B17)</f>
        <v/>
      </c>
      <c r="B17" s="9" t="str">
        <f>IF(studentprofile!C17="","",studentprofile!C17)</f>
        <v/>
      </c>
      <c r="C17" s="8" t="str">
        <f>IF(ENGLISH!N19="","",ENGLISH!N19)</f>
        <v/>
      </c>
      <c r="D17" s="39" t="str">
        <f t="shared" si="9"/>
        <v/>
      </c>
      <c r="E17" s="8" t="str">
        <f>IF(HINDI!N19="","",HINDI!N19)</f>
        <v/>
      </c>
      <c r="F17" s="39" t="str">
        <f t="shared" si="10"/>
        <v/>
      </c>
      <c r="G17" s="8" t="str">
        <f>IF(GUJARATI!N19="","",GUJARATI!N19)</f>
        <v/>
      </c>
      <c r="H17" s="39" t="str">
        <f t="shared" si="11"/>
        <v/>
      </c>
      <c r="I17" s="8" t="str">
        <f>IF(MATHS!N19="","",MATHS!N19)</f>
        <v/>
      </c>
      <c r="J17" s="39" t="str">
        <f t="shared" si="12"/>
        <v/>
      </c>
      <c r="K17" s="8" t="str">
        <f>IF(SCIENCE!N19="","",SCIENCE!N19)</f>
        <v/>
      </c>
      <c r="L17" s="39" t="str">
        <f t="shared" si="13"/>
        <v/>
      </c>
      <c r="M17" s="8" t="str">
        <f>IF(SST!N19="","",SST!N19)</f>
        <v/>
      </c>
      <c r="N17" s="39" t="str">
        <f t="shared" si="14"/>
        <v/>
      </c>
      <c r="O17" s="8" t="str">
        <f t="shared" si="15"/>
        <v/>
      </c>
      <c r="P17" s="46" t="str">
        <f t="shared" si="16"/>
        <v/>
      </c>
      <c r="Q17" s="39" t="str">
        <f t="shared" si="17"/>
        <v/>
      </c>
      <c r="R17" s="6"/>
      <c r="S17" s="6"/>
      <c r="T17" s="6"/>
      <c r="U17" s="6"/>
      <c r="V17" s="6"/>
      <c r="W17" s="6"/>
      <c r="X17" s="6"/>
      <c r="Y17" s="6"/>
    </row>
    <row r="18" spans="1:25" ht="14.25" customHeight="1">
      <c r="A18" s="8" t="str">
        <f>IF(studentprofile!B18="","",studentprofile!B18)</f>
        <v/>
      </c>
      <c r="B18" s="9" t="str">
        <f>IF(studentprofile!C18="","",studentprofile!C18)</f>
        <v/>
      </c>
      <c r="C18" s="8" t="str">
        <f>IF(ENGLISH!N20="","",ENGLISH!N20)</f>
        <v/>
      </c>
      <c r="D18" s="39" t="str">
        <f t="shared" si="9"/>
        <v/>
      </c>
      <c r="E18" s="8" t="str">
        <f>IF(HINDI!N20="","",HINDI!N20)</f>
        <v/>
      </c>
      <c r="F18" s="39" t="str">
        <f t="shared" si="10"/>
        <v/>
      </c>
      <c r="G18" s="8" t="str">
        <f>IF(GUJARATI!N20="","",GUJARATI!N20)</f>
        <v/>
      </c>
      <c r="H18" s="39" t="str">
        <f t="shared" si="11"/>
        <v/>
      </c>
      <c r="I18" s="8" t="str">
        <f>IF(MATHS!N20="","",MATHS!N20)</f>
        <v/>
      </c>
      <c r="J18" s="39" t="str">
        <f t="shared" si="12"/>
        <v/>
      </c>
      <c r="K18" s="8" t="str">
        <f>IF(SCIENCE!N20="","",SCIENCE!N20)</f>
        <v/>
      </c>
      <c r="L18" s="39" t="str">
        <f t="shared" si="13"/>
        <v/>
      </c>
      <c r="M18" s="8" t="str">
        <f>IF(SST!N20="","",SST!N20)</f>
        <v/>
      </c>
      <c r="N18" s="39" t="str">
        <f t="shared" si="14"/>
        <v/>
      </c>
      <c r="O18" s="8" t="str">
        <f t="shared" si="15"/>
        <v/>
      </c>
      <c r="P18" s="46" t="str">
        <f t="shared" si="16"/>
        <v/>
      </c>
      <c r="Q18" s="39" t="str">
        <f t="shared" si="17"/>
        <v/>
      </c>
      <c r="R18" s="6"/>
      <c r="S18" s="6"/>
      <c r="T18" s="6"/>
      <c r="U18" s="6"/>
      <c r="V18" s="6"/>
      <c r="W18" s="6"/>
      <c r="X18" s="6"/>
      <c r="Y18" s="6"/>
    </row>
    <row r="19" spans="1:25" ht="14.25" customHeight="1">
      <c r="A19" s="8" t="str">
        <f>IF(studentprofile!B19="","",studentprofile!B19)</f>
        <v/>
      </c>
      <c r="B19" s="9" t="str">
        <f>IF(studentprofile!C19="","",studentprofile!C19)</f>
        <v/>
      </c>
      <c r="C19" s="8" t="str">
        <f>IF(ENGLISH!N21="","",ENGLISH!N21)</f>
        <v/>
      </c>
      <c r="D19" s="39" t="str">
        <f t="shared" si="9"/>
        <v/>
      </c>
      <c r="E19" s="8" t="str">
        <f>IF(HINDI!N21="","",HINDI!N21)</f>
        <v/>
      </c>
      <c r="F19" s="39" t="str">
        <f t="shared" si="10"/>
        <v/>
      </c>
      <c r="G19" s="8" t="str">
        <f>IF(GUJARATI!N21="","",GUJARATI!N21)</f>
        <v/>
      </c>
      <c r="H19" s="39" t="str">
        <f t="shared" si="11"/>
        <v/>
      </c>
      <c r="I19" s="8" t="str">
        <f>IF(MATHS!N21="","",MATHS!N21)</f>
        <v/>
      </c>
      <c r="J19" s="39" t="str">
        <f t="shared" si="12"/>
        <v/>
      </c>
      <c r="K19" s="8" t="str">
        <f>IF(SCIENCE!N21="","",SCIENCE!N21)</f>
        <v/>
      </c>
      <c r="L19" s="39" t="str">
        <f t="shared" si="13"/>
        <v/>
      </c>
      <c r="M19" s="8" t="str">
        <f>IF(SST!N21="","",SST!N21)</f>
        <v/>
      </c>
      <c r="N19" s="39" t="str">
        <f t="shared" si="14"/>
        <v/>
      </c>
      <c r="O19" s="8" t="str">
        <f t="shared" si="15"/>
        <v/>
      </c>
      <c r="P19" s="46" t="str">
        <f t="shared" si="16"/>
        <v/>
      </c>
      <c r="Q19" s="39" t="str">
        <f t="shared" si="17"/>
        <v/>
      </c>
      <c r="R19" s="6"/>
      <c r="S19" s="6"/>
      <c r="T19" s="6"/>
      <c r="U19" s="6"/>
      <c r="V19" s="6"/>
      <c r="W19" s="6"/>
      <c r="X19" s="6"/>
      <c r="Y19" s="6"/>
    </row>
    <row r="20" spans="1:25" ht="14.25" customHeight="1">
      <c r="A20" s="8" t="str">
        <f>IF(studentprofile!B20="","",studentprofile!B20)</f>
        <v/>
      </c>
      <c r="B20" s="9" t="str">
        <f>IF(studentprofile!C20="","",studentprofile!C20)</f>
        <v/>
      </c>
      <c r="C20" s="8" t="str">
        <f>IF(ENGLISH!N22="","",ENGLISH!N22)</f>
        <v/>
      </c>
      <c r="D20" s="39" t="str">
        <f t="shared" si="9"/>
        <v/>
      </c>
      <c r="E20" s="8" t="str">
        <f>IF(HINDI!N22="","",HINDI!N22)</f>
        <v/>
      </c>
      <c r="F20" s="39" t="str">
        <f t="shared" si="10"/>
        <v/>
      </c>
      <c r="G20" s="8" t="str">
        <f>IF(GUJARATI!N22="","",GUJARATI!N22)</f>
        <v/>
      </c>
      <c r="H20" s="39" t="str">
        <f t="shared" si="11"/>
        <v/>
      </c>
      <c r="I20" s="8" t="str">
        <f>IF(MATHS!N22="","",MATHS!N22)</f>
        <v/>
      </c>
      <c r="J20" s="39" t="str">
        <f t="shared" si="12"/>
        <v/>
      </c>
      <c r="K20" s="8" t="str">
        <f>IF(SCIENCE!N22="","",SCIENCE!N22)</f>
        <v/>
      </c>
      <c r="L20" s="39" t="str">
        <f t="shared" si="13"/>
        <v/>
      </c>
      <c r="M20" s="8" t="str">
        <f>IF(SST!N22="","",SST!N22)</f>
        <v/>
      </c>
      <c r="N20" s="39" t="str">
        <f t="shared" si="14"/>
        <v/>
      </c>
      <c r="O20" s="8" t="str">
        <f t="shared" si="15"/>
        <v/>
      </c>
      <c r="P20" s="46" t="str">
        <f t="shared" si="16"/>
        <v/>
      </c>
      <c r="Q20" s="39" t="str">
        <f t="shared" si="17"/>
        <v/>
      </c>
      <c r="R20" s="6"/>
      <c r="S20" s="6"/>
      <c r="T20" s="6"/>
      <c r="U20" s="6"/>
      <c r="V20" s="6"/>
      <c r="W20" s="6"/>
      <c r="X20" s="6"/>
      <c r="Y20" s="6"/>
    </row>
    <row r="21" spans="1:25" ht="14.25" customHeight="1">
      <c r="A21" s="8" t="str">
        <f>IF(studentprofile!B21="","",studentprofile!B21)</f>
        <v/>
      </c>
      <c r="B21" s="9" t="str">
        <f>IF(studentprofile!C21="","",studentprofile!C21)</f>
        <v/>
      </c>
      <c r="C21" s="8" t="str">
        <f>IF(ENGLISH!N23="","",ENGLISH!N23)</f>
        <v/>
      </c>
      <c r="D21" s="39" t="str">
        <f t="shared" si="9"/>
        <v/>
      </c>
      <c r="E21" s="8" t="str">
        <f>IF(HINDI!N23="","",HINDI!N23)</f>
        <v/>
      </c>
      <c r="F21" s="39" t="str">
        <f t="shared" si="10"/>
        <v/>
      </c>
      <c r="G21" s="8" t="str">
        <f>IF(GUJARATI!N23="","",GUJARATI!N23)</f>
        <v/>
      </c>
      <c r="H21" s="39" t="str">
        <f t="shared" si="11"/>
        <v/>
      </c>
      <c r="I21" s="8" t="str">
        <f>IF(MATHS!N23="","",MATHS!N23)</f>
        <v/>
      </c>
      <c r="J21" s="39" t="str">
        <f t="shared" si="12"/>
        <v/>
      </c>
      <c r="K21" s="8" t="str">
        <f>IF(SCIENCE!N23="","",SCIENCE!N23)</f>
        <v/>
      </c>
      <c r="L21" s="39" t="str">
        <f t="shared" si="13"/>
        <v/>
      </c>
      <c r="M21" s="8" t="str">
        <f>IF(SST!N23="","",SST!N23)</f>
        <v/>
      </c>
      <c r="N21" s="39" t="str">
        <f t="shared" si="14"/>
        <v/>
      </c>
      <c r="O21" s="8" t="str">
        <f t="shared" si="15"/>
        <v/>
      </c>
      <c r="P21" s="46" t="str">
        <f t="shared" si="16"/>
        <v/>
      </c>
      <c r="Q21" s="39" t="str">
        <f t="shared" si="17"/>
        <v/>
      </c>
      <c r="R21" s="6"/>
      <c r="S21" s="6"/>
      <c r="T21" s="6"/>
      <c r="U21" s="6"/>
      <c r="V21" s="6"/>
      <c r="W21" s="6"/>
      <c r="X21" s="6"/>
      <c r="Y21" s="6"/>
    </row>
    <row r="22" spans="1:25" ht="14.25" customHeight="1">
      <c r="A22" s="8" t="str">
        <f>IF(studentprofile!B22="","",studentprofile!B22)</f>
        <v/>
      </c>
      <c r="B22" s="9" t="str">
        <f>IF(studentprofile!C22="","",studentprofile!C22)</f>
        <v/>
      </c>
      <c r="C22" s="8" t="str">
        <f>IF(ENGLISH!N24="","",ENGLISH!N24)</f>
        <v/>
      </c>
      <c r="D22" s="39" t="str">
        <f t="shared" si="9"/>
        <v/>
      </c>
      <c r="E22" s="8" t="str">
        <f>IF(HINDI!N24="","",HINDI!N24)</f>
        <v/>
      </c>
      <c r="F22" s="39" t="str">
        <f t="shared" si="10"/>
        <v/>
      </c>
      <c r="G22" s="8" t="str">
        <f>IF(GUJARATI!N24="","",GUJARATI!N24)</f>
        <v/>
      </c>
      <c r="H22" s="39" t="str">
        <f t="shared" si="11"/>
        <v/>
      </c>
      <c r="I22" s="8" t="str">
        <f>IF(MATHS!N24="","",MATHS!N24)</f>
        <v/>
      </c>
      <c r="J22" s="39" t="str">
        <f t="shared" si="12"/>
        <v/>
      </c>
      <c r="K22" s="8" t="str">
        <f>IF(SCIENCE!N24="","",SCIENCE!N24)</f>
        <v/>
      </c>
      <c r="L22" s="39" t="str">
        <f t="shared" si="13"/>
        <v/>
      </c>
      <c r="M22" s="8" t="str">
        <f>IF(SST!N24="","",SST!N24)</f>
        <v/>
      </c>
      <c r="N22" s="39" t="str">
        <f t="shared" si="14"/>
        <v/>
      </c>
      <c r="O22" s="8" t="str">
        <f t="shared" si="15"/>
        <v/>
      </c>
      <c r="P22" s="46" t="str">
        <f t="shared" si="16"/>
        <v/>
      </c>
      <c r="Q22" s="39" t="str">
        <f t="shared" si="17"/>
        <v/>
      </c>
      <c r="R22" s="6"/>
      <c r="S22" s="6"/>
      <c r="T22" s="6"/>
      <c r="U22" s="6"/>
      <c r="V22" s="6"/>
      <c r="W22" s="6"/>
      <c r="X22" s="6"/>
      <c r="Y22" s="6"/>
    </row>
    <row r="23" spans="1:25" ht="14.25" customHeight="1">
      <c r="A23" s="8" t="str">
        <f>IF(studentprofile!B23="","",studentprofile!B23)</f>
        <v/>
      </c>
      <c r="B23" s="9" t="str">
        <f>IF(studentprofile!C23="","",studentprofile!C23)</f>
        <v/>
      </c>
      <c r="C23" s="8" t="str">
        <f>IF(ENGLISH!N25="","",ENGLISH!N25)</f>
        <v/>
      </c>
      <c r="D23" s="39" t="str">
        <f t="shared" si="9"/>
        <v/>
      </c>
      <c r="E23" s="8" t="str">
        <f>IF(HINDI!N25="","",HINDI!N25)</f>
        <v/>
      </c>
      <c r="F23" s="39" t="str">
        <f t="shared" si="10"/>
        <v/>
      </c>
      <c r="G23" s="8" t="str">
        <f>IF(GUJARATI!N25="","",GUJARATI!N25)</f>
        <v/>
      </c>
      <c r="H23" s="39" t="str">
        <f t="shared" si="11"/>
        <v/>
      </c>
      <c r="I23" s="8" t="str">
        <f>IF(MATHS!N25="","",MATHS!N25)</f>
        <v/>
      </c>
      <c r="J23" s="39" t="str">
        <f t="shared" si="12"/>
        <v/>
      </c>
      <c r="K23" s="8" t="str">
        <f>IF(SCIENCE!N25="","",SCIENCE!N25)</f>
        <v/>
      </c>
      <c r="L23" s="39" t="str">
        <f t="shared" si="13"/>
        <v/>
      </c>
      <c r="M23" s="8" t="str">
        <f>IF(SST!N25="","",SST!N25)</f>
        <v/>
      </c>
      <c r="N23" s="39" t="str">
        <f t="shared" si="14"/>
        <v/>
      </c>
      <c r="O23" s="8" t="str">
        <f t="shared" si="15"/>
        <v/>
      </c>
      <c r="P23" s="46" t="str">
        <f t="shared" si="16"/>
        <v/>
      </c>
      <c r="Q23" s="39" t="str">
        <f t="shared" si="17"/>
        <v/>
      </c>
      <c r="R23" s="6"/>
      <c r="S23" s="6"/>
      <c r="T23" s="6"/>
      <c r="U23" s="6"/>
      <c r="V23" s="6"/>
      <c r="W23" s="6"/>
      <c r="X23" s="6"/>
      <c r="Y23" s="6"/>
    </row>
    <row r="24" spans="1:25" ht="14.25" customHeight="1">
      <c r="A24" s="8" t="str">
        <f>IF(studentprofile!B24="","",studentprofile!B24)</f>
        <v/>
      </c>
      <c r="B24" s="9" t="str">
        <f>IF(studentprofile!C24="","",studentprofile!C24)</f>
        <v/>
      </c>
      <c r="C24" s="8" t="str">
        <f>IF(ENGLISH!N26="","",ENGLISH!N26)</f>
        <v/>
      </c>
      <c r="D24" s="39" t="str">
        <f t="shared" si="9"/>
        <v/>
      </c>
      <c r="E24" s="8" t="str">
        <f>IF(HINDI!N26="","",HINDI!N26)</f>
        <v/>
      </c>
      <c r="F24" s="39" t="str">
        <f t="shared" si="10"/>
        <v/>
      </c>
      <c r="G24" s="8" t="str">
        <f>IF(GUJARATI!N26="","",GUJARATI!N26)</f>
        <v/>
      </c>
      <c r="H24" s="39" t="str">
        <f t="shared" si="11"/>
        <v/>
      </c>
      <c r="I24" s="8" t="str">
        <f>IF(MATHS!N26="","",MATHS!N26)</f>
        <v/>
      </c>
      <c r="J24" s="39" t="str">
        <f t="shared" si="12"/>
        <v/>
      </c>
      <c r="K24" s="8" t="str">
        <f>IF(SCIENCE!N26="","",SCIENCE!N26)</f>
        <v/>
      </c>
      <c r="L24" s="39" t="str">
        <f t="shared" si="13"/>
        <v/>
      </c>
      <c r="M24" s="8" t="str">
        <f>IF(SST!N26="","",SST!N26)</f>
        <v/>
      </c>
      <c r="N24" s="39" t="str">
        <f t="shared" si="14"/>
        <v/>
      </c>
      <c r="O24" s="8" t="str">
        <f t="shared" si="15"/>
        <v/>
      </c>
      <c r="P24" s="46" t="str">
        <f t="shared" si="16"/>
        <v/>
      </c>
      <c r="Q24" s="39" t="str">
        <f t="shared" si="17"/>
        <v/>
      </c>
      <c r="R24" s="6"/>
      <c r="S24" s="6"/>
      <c r="T24" s="6"/>
      <c r="U24" s="6"/>
      <c r="V24" s="6"/>
      <c r="W24" s="6"/>
      <c r="X24" s="6"/>
      <c r="Y24" s="6"/>
    </row>
    <row r="25" spans="1:25" ht="14.25" customHeight="1">
      <c r="A25" s="8" t="str">
        <f>IF(studentprofile!B25="","",studentprofile!B25)</f>
        <v/>
      </c>
      <c r="B25" s="9" t="str">
        <f>IF(studentprofile!C25="","",studentprofile!C25)</f>
        <v/>
      </c>
      <c r="C25" s="8" t="str">
        <f>IF(ENGLISH!N27="","",ENGLISH!N27)</f>
        <v/>
      </c>
      <c r="D25" s="39" t="str">
        <f t="shared" si="9"/>
        <v/>
      </c>
      <c r="E25" s="8" t="str">
        <f>IF(HINDI!N27="","",HINDI!N27)</f>
        <v/>
      </c>
      <c r="F25" s="39" t="str">
        <f t="shared" si="10"/>
        <v/>
      </c>
      <c r="G25" s="8" t="str">
        <f>IF(GUJARATI!N27="","",GUJARATI!N27)</f>
        <v/>
      </c>
      <c r="H25" s="39" t="str">
        <f t="shared" si="11"/>
        <v/>
      </c>
      <c r="I25" s="8" t="str">
        <f>IF(MATHS!N27="","",MATHS!N27)</f>
        <v/>
      </c>
      <c r="J25" s="39" t="str">
        <f t="shared" si="12"/>
        <v/>
      </c>
      <c r="K25" s="8" t="str">
        <f>IF(SCIENCE!N27="","",SCIENCE!N27)</f>
        <v/>
      </c>
      <c r="L25" s="39" t="str">
        <f t="shared" si="13"/>
        <v/>
      </c>
      <c r="M25" s="8" t="str">
        <f>IF(SST!N27="","",SST!N27)</f>
        <v/>
      </c>
      <c r="N25" s="39" t="str">
        <f t="shared" si="14"/>
        <v/>
      </c>
      <c r="O25" s="8" t="str">
        <f t="shared" si="15"/>
        <v/>
      </c>
      <c r="P25" s="46" t="str">
        <f t="shared" si="16"/>
        <v/>
      </c>
      <c r="Q25" s="39" t="str">
        <f t="shared" si="17"/>
        <v/>
      </c>
      <c r="R25" s="6"/>
      <c r="S25" s="6"/>
      <c r="T25" s="6"/>
      <c r="U25" s="6"/>
      <c r="V25" s="6"/>
      <c r="W25" s="6"/>
      <c r="X25" s="6"/>
      <c r="Y25" s="6"/>
    </row>
    <row r="26" spans="1:25" ht="14.25" customHeight="1">
      <c r="A26" s="8" t="str">
        <f>IF(studentprofile!B26="","",studentprofile!B26)</f>
        <v/>
      </c>
      <c r="B26" s="9" t="str">
        <f>IF(studentprofile!C26="","",studentprofile!C26)</f>
        <v/>
      </c>
      <c r="C26" s="8" t="str">
        <f>IF(ENGLISH!N28="","",ENGLISH!N28)</f>
        <v/>
      </c>
      <c r="D26" s="39" t="str">
        <f t="shared" si="9"/>
        <v/>
      </c>
      <c r="E26" s="8" t="str">
        <f>IF(HINDI!N28="","",HINDI!N28)</f>
        <v/>
      </c>
      <c r="F26" s="39" t="str">
        <f t="shared" si="10"/>
        <v/>
      </c>
      <c r="G26" s="8" t="str">
        <f>IF(GUJARATI!N28="","",GUJARATI!N28)</f>
        <v/>
      </c>
      <c r="H26" s="39" t="str">
        <f t="shared" si="11"/>
        <v/>
      </c>
      <c r="I26" s="8" t="str">
        <f>IF(MATHS!N28="","",MATHS!N28)</f>
        <v/>
      </c>
      <c r="J26" s="39" t="str">
        <f t="shared" si="12"/>
        <v/>
      </c>
      <c r="K26" s="8" t="str">
        <f>IF(SCIENCE!N28="","",SCIENCE!N28)</f>
        <v/>
      </c>
      <c r="L26" s="39" t="str">
        <f t="shared" si="13"/>
        <v/>
      </c>
      <c r="M26" s="8" t="str">
        <f>IF(SST!N28="","",SST!N28)</f>
        <v/>
      </c>
      <c r="N26" s="39" t="str">
        <f t="shared" si="14"/>
        <v/>
      </c>
      <c r="O26" s="8" t="str">
        <f t="shared" si="15"/>
        <v/>
      </c>
      <c r="P26" s="46" t="str">
        <f t="shared" si="16"/>
        <v/>
      </c>
      <c r="Q26" s="39" t="str">
        <f t="shared" si="17"/>
        <v/>
      </c>
      <c r="R26" s="6"/>
      <c r="S26" s="6"/>
      <c r="T26" s="6"/>
      <c r="U26" s="6"/>
      <c r="V26" s="6"/>
      <c r="W26" s="6"/>
      <c r="X26" s="6"/>
      <c r="Y26" s="6"/>
    </row>
    <row r="27" spans="1:25" ht="14.25" customHeight="1">
      <c r="A27" s="8" t="str">
        <f>IF(studentprofile!B27="","",studentprofile!B27)</f>
        <v/>
      </c>
      <c r="B27" s="9" t="str">
        <f>IF(studentprofile!C27="","",studentprofile!C27)</f>
        <v/>
      </c>
      <c r="C27" s="8" t="str">
        <f>IF(ENGLISH!N29="","",ENGLISH!N29)</f>
        <v/>
      </c>
      <c r="D27" s="39" t="str">
        <f t="shared" si="9"/>
        <v/>
      </c>
      <c r="E27" s="8" t="str">
        <f>IF(HINDI!N29="","",HINDI!N29)</f>
        <v/>
      </c>
      <c r="F27" s="39" t="str">
        <f t="shared" si="10"/>
        <v/>
      </c>
      <c r="G27" s="8" t="str">
        <f>IF(GUJARATI!N29="","",GUJARATI!N29)</f>
        <v/>
      </c>
      <c r="H27" s="39" t="str">
        <f t="shared" si="11"/>
        <v/>
      </c>
      <c r="I27" s="8" t="str">
        <f>IF(MATHS!N29="","",MATHS!N29)</f>
        <v/>
      </c>
      <c r="J27" s="39" t="str">
        <f t="shared" si="12"/>
        <v/>
      </c>
      <c r="K27" s="8" t="str">
        <f>IF(SCIENCE!N29="","",SCIENCE!N29)</f>
        <v/>
      </c>
      <c r="L27" s="39" t="str">
        <f t="shared" si="13"/>
        <v/>
      </c>
      <c r="M27" s="8" t="str">
        <f>IF(SST!N29="","",SST!N29)</f>
        <v/>
      </c>
      <c r="N27" s="39" t="str">
        <f t="shared" si="14"/>
        <v/>
      </c>
      <c r="O27" s="8" t="str">
        <f t="shared" si="15"/>
        <v/>
      </c>
      <c r="P27" s="46" t="str">
        <f t="shared" si="16"/>
        <v/>
      </c>
      <c r="Q27" s="39" t="str">
        <f t="shared" si="17"/>
        <v/>
      </c>
      <c r="R27" s="6"/>
      <c r="S27" s="6"/>
      <c r="T27" s="6"/>
      <c r="U27" s="6"/>
      <c r="V27" s="6"/>
      <c r="W27" s="6"/>
      <c r="X27" s="6"/>
      <c r="Y27" s="6"/>
    </row>
    <row r="28" spans="1:25" ht="14.25" customHeight="1">
      <c r="A28" s="8" t="str">
        <f>IF(studentprofile!B28="","",studentprofile!B28)</f>
        <v/>
      </c>
      <c r="B28" s="9" t="str">
        <f>IF(studentprofile!C28="","",studentprofile!C28)</f>
        <v/>
      </c>
      <c r="C28" s="8" t="str">
        <f>IF(ENGLISH!N30="","",ENGLISH!N30)</f>
        <v/>
      </c>
      <c r="D28" s="39" t="str">
        <f t="shared" si="9"/>
        <v/>
      </c>
      <c r="E28" s="8" t="str">
        <f>IF(HINDI!N30="","",HINDI!N30)</f>
        <v/>
      </c>
      <c r="F28" s="39" t="str">
        <f t="shared" si="10"/>
        <v/>
      </c>
      <c r="G28" s="8" t="str">
        <f>IF(GUJARATI!N30="","",GUJARATI!N30)</f>
        <v/>
      </c>
      <c r="H28" s="39" t="str">
        <f t="shared" si="11"/>
        <v/>
      </c>
      <c r="I28" s="8" t="str">
        <f>IF(MATHS!N30="","",MATHS!N30)</f>
        <v/>
      </c>
      <c r="J28" s="39" t="str">
        <f t="shared" si="12"/>
        <v/>
      </c>
      <c r="K28" s="8" t="str">
        <f>IF(SCIENCE!N30="","",SCIENCE!N30)</f>
        <v/>
      </c>
      <c r="L28" s="39" t="str">
        <f t="shared" si="13"/>
        <v/>
      </c>
      <c r="M28" s="8" t="str">
        <f>IF(SST!N30="","",SST!N30)</f>
        <v/>
      </c>
      <c r="N28" s="39" t="str">
        <f t="shared" si="14"/>
        <v/>
      </c>
      <c r="O28" s="8" t="str">
        <f t="shared" si="15"/>
        <v/>
      </c>
      <c r="P28" s="46" t="str">
        <f t="shared" si="16"/>
        <v/>
      </c>
      <c r="Q28" s="39" t="str">
        <f t="shared" si="17"/>
        <v/>
      </c>
      <c r="R28" s="6"/>
      <c r="S28" s="6"/>
      <c r="T28" s="6"/>
      <c r="U28" s="6"/>
      <c r="V28" s="6"/>
      <c r="W28" s="6"/>
      <c r="X28" s="6"/>
      <c r="Y28" s="6"/>
    </row>
    <row r="29" spans="1:25" ht="14.25" customHeight="1">
      <c r="A29" s="8" t="str">
        <f>IF(studentprofile!B29="","",studentprofile!B29)</f>
        <v/>
      </c>
      <c r="B29" s="9" t="str">
        <f>IF(studentprofile!C29="","",studentprofile!C29)</f>
        <v/>
      </c>
      <c r="C29" s="8" t="str">
        <f>IF(ENGLISH!N31="","",ENGLISH!N31)</f>
        <v/>
      </c>
      <c r="D29" s="39" t="str">
        <f t="shared" si="9"/>
        <v/>
      </c>
      <c r="E29" s="8" t="str">
        <f>IF(HINDI!N31="","",HINDI!N31)</f>
        <v/>
      </c>
      <c r="F29" s="39" t="str">
        <f t="shared" si="10"/>
        <v/>
      </c>
      <c r="G29" s="8" t="str">
        <f>IF(GUJARATI!N31="","",GUJARATI!N31)</f>
        <v/>
      </c>
      <c r="H29" s="39" t="str">
        <f t="shared" si="11"/>
        <v/>
      </c>
      <c r="I29" s="8" t="str">
        <f>IF(MATHS!N31="","",MATHS!N31)</f>
        <v/>
      </c>
      <c r="J29" s="39" t="str">
        <f t="shared" si="12"/>
        <v/>
      </c>
      <c r="K29" s="8" t="str">
        <f>IF(SCIENCE!N31="","",SCIENCE!N31)</f>
        <v/>
      </c>
      <c r="L29" s="39" t="str">
        <f t="shared" si="13"/>
        <v/>
      </c>
      <c r="M29" s="8" t="str">
        <f>IF(SST!N31="","",SST!N31)</f>
        <v/>
      </c>
      <c r="N29" s="39" t="str">
        <f t="shared" si="14"/>
        <v/>
      </c>
      <c r="O29" s="8" t="str">
        <f t="shared" si="15"/>
        <v/>
      </c>
      <c r="P29" s="46" t="str">
        <f t="shared" si="16"/>
        <v/>
      </c>
      <c r="Q29" s="39" t="str">
        <f t="shared" si="17"/>
        <v/>
      </c>
      <c r="R29" s="6"/>
      <c r="S29" s="6"/>
      <c r="T29" s="6"/>
      <c r="U29" s="6"/>
      <c r="V29" s="6"/>
      <c r="W29" s="6"/>
      <c r="X29" s="6"/>
      <c r="Y29" s="6"/>
    </row>
    <row r="30" spans="1:25" ht="14.25" customHeight="1">
      <c r="A30" s="8" t="str">
        <f>IF(studentprofile!B30="","",studentprofile!B30)</f>
        <v/>
      </c>
      <c r="B30" s="9" t="str">
        <f>IF(studentprofile!C30="","",studentprofile!C30)</f>
        <v/>
      </c>
      <c r="C30" s="8" t="str">
        <f>IF(ENGLISH!N32="","",ENGLISH!N32)</f>
        <v/>
      </c>
      <c r="D30" s="39" t="str">
        <f t="shared" si="9"/>
        <v/>
      </c>
      <c r="E30" s="8" t="str">
        <f>IF(HINDI!N32="","",HINDI!N32)</f>
        <v/>
      </c>
      <c r="F30" s="39" t="str">
        <f t="shared" si="10"/>
        <v/>
      </c>
      <c r="G30" s="8" t="str">
        <f>IF(GUJARATI!N32="","",GUJARATI!N32)</f>
        <v/>
      </c>
      <c r="H30" s="39" t="str">
        <f t="shared" si="11"/>
        <v/>
      </c>
      <c r="I30" s="8" t="str">
        <f>IF(MATHS!N32="","",MATHS!N32)</f>
        <v/>
      </c>
      <c r="J30" s="39" t="str">
        <f t="shared" si="12"/>
        <v/>
      </c>
      <c r="K30" s="8" t="str">
        <f>IF(SCIENCE!N32="","",SCIENCE!N32)</f>
        <v/>
      </c>
      <c r="L30" s="39" t="str">
        <f t="shared" si="13"/>
        <v/>
      </c>
      <c r="M30" s="8" t="str">
        <f>IF(SST!N32="","",SST!N32)</f>
        <v/>
      </c>
      <c r="N30" s="39" t="str">
        <f t="shared" si="14"/>
        <v/>
      </c>
      <c r="O30" s="8" t="str">
        <f t="shared" si="15"/>
        <v/>
      </c>
      <c r="P30" s="46" t="str">
        <f t="shared" si="16"/>
        <v/>
      </c>
      <c r="Q30" s="39" t="str">
        <f t="shared" si="17"/>
        <v/>
      </c>
      <c r="R30" s="6"/>
      <c r="S30" s="6"/>
      <c r="T30" s="6"/>
      <c r="U30" s="6"/>
      <c r="V30" s="6"/>
      <c r="W30" s="6"/>
      <c r="X30" s="6"/>
      <c r="Y30" s="6"/>
    </row>
    <row r="31" spans="1:25" ht="14.25" customHeight="1">
      <c r="A31" s="8" t="str">
        <f>IF(studentprofile!B31="","",studentprofile!B31)</f>
        <v/>
      </c>
      <c r="B31" s="9" t="str">
        <f>IF(studentprofile!C31="","",studentprofile!C31)</f>
        <v/>
      </c>
      <c r="C31" s="8" t="str">
        <f>IF(ENGLISH!N33="","",ENGLISH!N33)</f>
        <v/>
      </c>
      <c r="D31" s="39" t="str">
        <f t="shared" si="9"/>
        <v/>
      </c>
      <c r="E31" s="8" t="str">
        <f>IF(HINDI!N33="","",HINDI!N33)</f>
        <v/>
      </c>
      <c r="F31" s="39" t="str">
        <f t="shared" si="10"/>
        <v/>
      </c>
      <c r="G31" s="8" t="str">
        <f>IF(GUJARATI!N33="","",GUJARATI!N33)</f>
        <v/>
      </c>
      <c r="H31" s="39" t="str">
        <f t="shared" si="11"/>
        <v/>
      </c>
      <c r="I31" s="8" t="str">
        <f>IF(MATHS!N33="","",MATHS!N33)</f>
        <v/>
      </c>
      <c r="J31" s="39" t="str">
        <f t="shared" si="12"/>
        <v/>
      </c>
      <c r="K31" s="8" t="str">
        <f>IF(SCIENCE!N33="","",SCIENCE!N33)</f>
        <v/>
      </c>
      <c r="L31" s="39" t="str">
        <f t="shared" si="13"/>
        <v/>
      </c>
      <c r="M31" s="8" t="str">
        <f>IF(SST!N33="","",SST!N33)</f>
        <v/>
      </c>
      <c r="N31" s="39" t="str">
        <f t="shared" si="14"/>
        <v/>
      </c>
      <c r="O31" s="8" t="str">
        <f t="shared" si="15"/>
        <v/>
      </c>
      <c r="P31" s="46" t="str">
        <f t="shared" si="16"/>
        <v/>
      </c>
      <c r="Q31" s="39" t="str">
        <f t="shared" si="17"/>
        <v/>
      </c>
      <c r="R31" s="6"/>
      <c r="S31" s="6"/>
      <c r="T31" s="6"/>
      <c r="U31" s="6"/>
      <c r="V31" s="6"/>
      <c r="W31" s="6"/>
      <c r="X31" s="6"/>
      <c r="Y31" s="6"/>
    </row>
    <row r="32" spans="1:25" ht="14.25" customHeight="1">
      <c r="A32" s="8" t="str">
        <f>IF(studentprofile!B32="","",studentprofile!B32)</f>
        <v/>
      </c>
      <c r="B32" s="9" t="str">
        <f>IF(studentprofile!C32="","",studentprofile!C32)</f>
        <v/>
      </c>
      <c r="C32" s="8" t="str">
        <f>IF(ENGLISH!N34="","",ENGLISH!N34)</f>
        <v/>
      </c>
      <c r="D32" s="39" t="str">
        <f t="shared" si="9"/>
        <v/>
      </c>
      <c r="E32" s="8" t="str">
        <f>IF(HINDI!N34="","",HINDI!N34)</f>
        <v/>
      </c>
      <c r="F32" s="39" t="str">
        <f t="shared" si="10"/>
        <v/>
      </c>
      <c r="G32" s="8" t="str">
        <f>IF(GUJARATI!N34="","",GUJARATI!N34)</f>
        <v/>
      </c>
      <c r="H32" s="39" t="str">
        <f t="shared" si="11"/>
        <v/>
      </c>
      <c r="I32" s="8" t="str">
        <f>IF(MATHS!N34="","",MATHS!N34)</f>
        <v/>
      </c>
      <c r="J32" s="39" t="str">
        <f t="shared" si="12"/>
        <v/>
      </c>
      <c r="K32" s="8" t="str">
        <f>IF(SCIENCE!N34="","",SCIENCE!N34)</f>
        <v/>
      </c>
      <c r="L32" s="39" t="str">
        <f t="shared" si="13"/>
        <v/>
      </c>
      <c r="M32" s="8" t="str">
        <f>IF(SST!N34="","",SST!N34)</f>
        <v/>
      </c>
      <c r="N32" s="39" t="str">
        <f t="shared" si="14"/>
        <v/>
      </c>
      <c r="O32" s="8" t="str">
        <f t="shared" si="15"/>
        <v/>
      </c>
      <c r="P32" s="46" t="str">
        <f t="shared" si="16"/>
        <v/>
      </c>
      <c r="Q32" s="39" t="str">
        <f t="shared" si="17"/>
        <v/>
      </c>
      <c r="R32" s="6"/>
      <c r="S32" s="6"/>
      <c r="T32" s="6"/>
      <c r="U32" s="6"/>
      <c r="V32" s="6"/>
      <c r="W32" s="6"/>
      <c r="X32" s="6"/>
      <c r="Y32" s="6"/>
    </row>
    <row r="33" spans="1:25" ht="14.25" customHeight="1">
      <c r="A33" s="8" t="str">
        <f>IF(studentprofile!B33="","",studentprofile!B33)</f>
        <v/>
      </c>
      <c r="B33" s="9" t="str">
        <f>IF(studentprofile!C33="","",studentprofile!C33)</f>
        <v/>
      </c>
      <c r="C33" s="8" t="str">
        <f>IF(ENGLISH!N35="","",ENGLISH!N35)</f>
        <v/>
      </c>
      <c r="D33" s="39" t="str">
        <f t="shared" si="9"/>
        <v/>
      </c>
      <c r="E33" s="8" t="str">
        <f>IF(HINDI!N35="","",HINDI!N35)</f>
        <v/>
      </c>
      <c r="F33" s="39" t="str">
        <f t="shared" si="10"/>
        <v/>
      </c>
      <c r="G33" s="8" t="str">
        <f>IF(GUJARATI!N35="","",GUJARATI!N35)</f>
        <v/>
      </c>
      <c r="H33" s="39" t="str">
        <f t="shared" si="11"/>
        <v/>
      </c>
      <c r="I33" s="8" t="str">
        <f>IF(MATHS!N35="","",MATHS!N35)</f>
        <v/>
      </c>
      <c r="J33" s="39" t="str">
        <f t="shared" si="12"/>
        <v/>
      </c>
      <c r="K33" s="8" t="str">
        <f>IF(SCIENCE!N35="","",SCIENCE!N35)</f>
        <v/>
      </c>
      <c r="L33" s="39" t="str">
        <f t="shared" si="13"/>
        <v/>
      </c>
      <c r="M33" s="8" t="str">
        <f>IF(SST!N35="","",SST!N35)</f>
        <v/>
      </c>
      <c r="N33" s="39" t="str">
        <f t="shared" si="14"/>
        <v/>
      </c>
      <c r="O33" s="8" t="str">
        <f t="shared" si="15"/>
        <v/>
      </c>
      <c r="P33" s="46" t="str">
        <f t="shared" si="16"/>
        <v/>
      </c>
      <c r="Q33" s="39" t="str">
        <f t="shared" si="17"/>
        <v/>
      </c>
      <c r="R33" s="6"/>
      <c r="S33" s="6"/>
      <c r="T33" s="6"/>
      <c r="U33" s="6"/>
      <c r="V33" s="6"/>
      <c r="W33" s="6"/>
      <c r="X33" s="6"/>
      <c r="Y33" s="6"/>
    </row>
    <row r="34" spans="1:25" ht="14.25" customHeight="1">
      <c r="A34" s="8" t="str">
        <f>IF(studentprofile!B34="","",studentprofile!B34)</f>
        <v/>
      </c>
      <c r="B34" s="9" t="str">
        <f>IF(studentprofile!C34="","",studentprofile!C34)</f>
        <v/>
      </c>
      <c r="C34" s="8" t="str">
        <f>IF(ENGLISH!N36="","",ENGLISH!N36)</f>
        <v/>
      </c>
      <c r="D34" s="39" t="str">
        <f t="shared" si="9"/>
        <v/>
      </c>
      <c r="E34" s="8" t="str">
        <f>IF(HINDI!N36="","",HINDI!N36)</f>
        <v/>
      </c>
      <c r="F34" s="39" t="str">
        <f t="shared" si="10"/>
        <v/>
      </c>
      <c r="G34" s="8" t="str">
        <f>IF(GUJARATI!N36="","",GUJARATI!N36)</f>
        <v/>
      </c>
      <c r="H34" s="39" t="str">
        <f t="shared" si="11"/>
        <v/>
      </c>
      <c r="I34" s="8" t="str">
        <f>IF(MATHS!N36="","",MATHS!N36)</f>
        <v/>
      </c>
      <c r="J34" s="39" t="str">
        <f t="shared" si="12"/>
        <v/>
      </c>
      <c r="K34" s="8" t="str">
        <f>IF(SCIENCE!N36="","",SCIENCE!N36)</f>
        <v/>
      </c>
      <c r="L34" s="39" t="str">
        <f t="shared" si="13"/>
        <v/>
      </c>
      <c r="M34" s="8" t="str">
        <f>IF(SST!N36="","",SST!N36)</f>
        <v/>
      </c>
      <c r="N34" s="39" t="str">
        <f t="shared" si="14"/>
        <v/>
      </c>
      <c r="O34" s="8" t="str">
        <f t="shared" si="15"/>
        <v/>
      </c>
      <c r="P34" s="46" t="str">
        <f t="shared" si="16"/>
        <v/>
      </c>
      <c r="Q34" s="39" t="str">
        <f t="shared" si="17"/>
        <v/>
      </c>
      <c r="R34" s="6"/>
      <c r="S34" s="6"/>
      <c r="T34" s="6"/>
      <c r="U34" s="6"/>
      <c r="V34" s="6"/>
      <c r="W34" s="6"/>
      <c r="X34" s="6"/>
      <c r="Y34" s="6"/>
    </row>
    <row r="35" spans="1:25" ht="14.25" customHeight="1">
      <c r="A35" s="8" t="str">
        <f>IF(studentprofile!B35="","",studentprofile!B35)</f>
        <v/>
      </c>
      <c r="B35" s="9" t="str">
        <f>IF(studentprofile!C35="","",studentprofile!C35)</f>
        <v/>
      </c>
      <c r="C35" s="8" t="str">
        <f>IF(ENGLISH!N37="","",ENGLISH!N37)</f>
        <v/>
      </c>
      <c r="D35" s="39" t="str">
        <f t="shared" si="9"/>
        <v/>
      </c>
      <c r="E35" s="8" t="str">
        <f>IF(HINDI!N37="","",HINDI!N37)</f>
        <v/>
      </c>
      <c r="F35" s="39" t="str">
        <f t="shared" si="10"/>
        <v/>
      </c>
      <c r="G35" s="8" t="str">
        <f>IF(GUJARATI!N37="","",GUJARATI!N37)</f>
        <v/>
      </c>
      <c r="H35" s="39" t="str">
        <f t="shared" si="11"/>
        <v/>
      </c>
      <c r="I35" s="8" t="str">
        <f>IF(MATHS!N37="","",MATHS!N37)</f>
        <v/>
      </c>
      <c r="J35" s="39" t="str">
        <f t="shared" si="12"/>
        <v/>
      </c>
      <c r="K35" s="8" t="str">
        <f>IF(SCIENCE!N37="","",SCIENCE!N37)</f>
        <v/>
      </c>
      <c r="L35" s="39" t="str">
        <f t="shared" si="13"/>
        <v/>
      </c>
      <c r="M35" s="8" t="str">
        <f>IF(SST!N37="","",SST!N37)</f>
        <v/>
      </c>
      <c r="N35" s="39" t="str">
        <f t="shared" si="14"/>
        <v/>
      </c>
      <c r="O35" s="8" t="str">
        <f t="shared" si="15"/>
        <v/>
      </c>
      <c r="P35" s="46" t="str">
        <f t="shared" si="16"/>
        <v/>
      </c>
      <c r="Q35" s="39" t="str">
        <f t="shared" si="17"/>
        <v/>
      </c>
      <c r="R35" s="6"/>
      <c r="S35" s="6"/>
      <c r="T35" s="6"/>
      <c r="U35" s="6"/>
      <c r="V35" s="6"/>
      <c r="W35" s="6"/>
      <c r="X35" s="6"/>
      <c r="Y35" s="6"/>
    </row>
    <row r="36" spans="1:25" ht="14.25" customHeight="1">
      <c r="A36" s="8" t="str">
        <f>IF(studentprofile!B36="","",studentprofile!B36)</f>
        <v/>
      </c>
      <c r="B36" s="9" t="str">
        <f>IF(studentprofile!C36="","",studentprofile!C36)</f>
        <v/>
      </c>
      <c r="C36" s="8" t="str">
        <f>IF(ENGLISH!N38="","",ENGLISH!N38)</f>
        <v/>
      </c>
      <c r="D36" s="39" t="str">
        <f t="shared" si="9"/>
        <v/>
      </c>
      <c r="E36" s="8" t="str">
        <f>IF(HINDI!N38="","",HINDI!N38)</f>
        <v/>
      </c>
      <c r="F36" s="39" t="str">
        <f t="shared" si="10"/>
        <v/>
      </c>
      <c r="G36" s="8" t="str">
        <f>IF(GUJARATI!N38="","",GUJARATI!N38)</f>
        <v/>
      </c>
      <c r="H36" s="39" t="str">
        <f t="shared" si="11"/>
        <v/>
      </c>
      <c r="I36" s="8" t="str">
        <f>IF(MATHS!N38="","",MATHS!N38)</f>
        <v/>
      </c>
      <c r="J36" s="39" t="str">
        <f t="shared" si="12"/>
        <v/>
      </c>
      <c r="K36" s="8" t="str">
        <f>IF(SCIENCE!N38="","",SCIENCE!N38)</f>
        <v/>
      </c>
      <c r="L36" s="39" t="str">
        <f t="shared" si="13"/>
        <v/>
      </c>
      <c r="M36" s="8" t="str">
        <f>IF(SST!N38="","",SST!N38)</f>
        <v/>
      </c>
      <c r="N36" s="39" t="str">
        <f t="shared" si="14"/>
        <v/>
      </c>
      <c r="O36" s="8" t="str">
        <f t="shared" si="15"/>
        <v/>
      </c>
      <c r="P36" s="46" t="str">
        <f t="shared" si="16"/>
        <v/>
      </c>
      <c r="Q36" s="39" t="str">
        <f t="shared" si="17"/>
        <v/>
      </c>
      <c r="R36" s="6"/>
      <c r="S36" s="6"/>
      <c r="T36" s="6"/>
      <c r="U36" s="6"/>
      <c r="V36" s="6"/>
      <c r="W36" s="6"/>
      <c r="X36" s="6"/>
      <c r="Y36" s="6"/>
    </row>
    <row r="37" spans="1:25" ht="14.25" customHeight="1">
      <c r="A37" s="8" t="str">
        <f>IF(studentprofile!B37="","",studentprofile!B37)</f>
        <v/>
      </c>
      <c r="B37" s="9" t="str">
        <f>IF(studentprofile!C37="","",studentprofile!C37)</f>
        <v/>
      </c>
      <c r="C37" s="8" t="str">
        <f>IF(ENGLISH!N39="","",ENGLISH!N39)</f>
        <v/>
      </c>
      <c r="D37" s="39" t="str">
        <f t="shared" si="9"/>
        <v/>
      </c>
      <c r="E37" s="8" t="str">
        <f>IF(HINDI!N39="","",HINDI!N39)</f>
        <v/>
      </c>
      <c r="F37" s="39" t="str">
        <f t="shared" si="10"/>
        <v/>
      </c>
      <c r="G37" s="8" t="str">
        <f>IF(GUJARATI!N39="","",GUJARATI!N39)</f>
        <v/>
      </c>
      <c r="H37" s="39" t="str">
        <f t="shared" si="11"/>
        <v/>
      </c>
      <c r="I37" s="8" t="str">
        <f>IF(MATHS!N39="","",MATHS!N39)</f>
        <v/>
      </c>
      <c r="J37" s="39" t="str">
        <f t="shared" si="12"/>
        <v/>
      </c>
      <c r="K37" s="8" t="str">
        <f>IF(SCIENCE!N39="","",SCIENCE!N39)</f>
        <v/>
      </c>
      <c r="L37" s="39" t="str">
        <f t="shared" si="13"/>
        <v/>
      </c>
      <c r="M37" s="8" t="str">
        <f>IF(SST!N39="","",SST!N39)</f>
        <v/>
      </c>
      <c r="N37" s="39" t="str">
        <f t="shared" si="14"/>
        <v/>
      </c>
      <c r="O37" s="8" t="str">
        <f t="shared" si="15"/>
        <v/>
      </c>
      <c r="P37" s="46" t="str">
        <f t="shared" si="16"/>
        <v/>
      </c>
      <c r="Q37" s="39" t="str">
        <f t="shared" si="17"/>
        <v/>
      </c>
      <c r="R37" s="6"/>
      <c r="S37" s="6"/>
      <c r="T37" s="6"/>
      <c r="U37" s="6"/>
      <c r="V37" s="6"/>
      <c r="W37" s="6"/>
      <c r="X37" s="6"/>
      <c r="Y37" s="6"/>
    </row>
    <row r="38" spans="1:25" ht="14.25" customHeight="1">
      <c r="A38" s="8" t="str">
        <f>IF(studentprofile!B38="","",studentprofile!B38)</f>
        <v/>
      </c>
      <c r="B38" s="9" t="str">
        <f>IF(studentprofile!C38="","",studentprofile!C38)</f>
        <v/>
      </c>
      <c r="C38" s="8" t="str">
        <f>IF(ENGLISH!N40="","",ENGLISH!N40)</f>
        <v/>
      </c>
      <c r="D38" s="39" t="str">
        <f t="shared" si="9"/>
        <v/>
      </c>
      <c r="E38" s="8" t="str">
        <f>IF(HINDI!N40="","",HINDI!N40)</f>
        <v/>
      </c>
      <c r="F38" s="39" t="str">
        <f t="shared" si="10"/>
        <v/>
      </c>
      <c r="G38" s="8" t="str">
        <f>IF(GUJARATI!N40="","",GUJARATI!N40)</f>
        <v/>
      </c>
      <c r="H38" s="39" t="str">
        <f t="shared" si="11"/>
        <v/>
      </c>
      <c r="I38" s="8" t="str">
        <f>IF(MATHS!N40="","",MATHS!N40)</f>
        <v/>
      </c>
      <c r="J38" s="39" t="str">
        <f t="shared" si="12"/>
        <v/>
      </c>
      <c r="K38" s="8" t="str">
        <f>IF(SCIENCE!N40="","",SCIENCE!N40)</f>
        <v/>
      </c>
      <c r="L38" s="39" t="str">
        <f t="shared" si="13"/>
        <v/>
      </c>
      <c r="M38" s="8" t="str">
        <f>IF(SST!N40="","",SST!N40)</f>
        <v/>
      </c>
      <c r="N38" s="39" t="str">
        <f t="shared" si="14"/>
        <v/>
      </c>
      <c r="O38" s="8" t="str">
        <f t="shared" si="15"/>
        <v/>
      </c>
      <c r="P38" s="46" t="str">
        <f t="shared" si="16"/>
        <v/>
      </c>
      <c r="Q38" s="39" t="str">
        <f t="shared" si="17"/>
        <v/>
      </c>
      <c r="R38" s="6"/>
      <c r="S38" s="6"/>
      <c r="T38" s="6"/>
      <c r="U38" s="6"/>
      <c r="V38" s="6"/>
      <c r="W38" s="6"/>
      <c r="X38" s="6"/>
      <c r="Y38" s="6"/>
    </row>
    <row r="39" spans="1:25" ht="14.25" customHeight="1">
      <c r="A39" s="8" t="str">
        <f>IF(studentprofile!B39="","",studentprofile!B39)</f>
        <v/>
      </c>
      <c r="B39" s="9" t="str">
        <f>IF(studentprofile!C39="","",studentprofile!C39)</f>
        <v/>
      </c>
      <c r="C39" s="8" t="str">
        <f>IF(ENGLISH!N41="","",ENGLISH!N41)</f>
        <v/>
      </c>
      <c r="D39" s="39" t="str">
        <f t="shared" si="9"/>
        <v/>
      </c>
      <c r="E39" s="8" t="str">
        <f>IF(HINDI!N41="","",HINDI!N41)</f>
        <v/>
      </c>
      <c r="F39" s="39" t="str">
        <f t="shared" si="10"/>
        <v/>
      </c>
      <c r="G39" s="8" t="str">
        <f>IF(GUJARATI!N41="","",GUJARATI!N41)</f>
        <v/>
      </c>
      <c r="H39" s="39" t="str">
        <f t="shared" si="11"/>
        <v/>
      </c>
      <c r="I39" s="8" t="str">
        <f>IF(MATHS!N41="","",MATHS!N41)</f>
        <v/>
      </c>
      <c r="J39" s="39" t="str">
        <f t="shared" si="12"/>
        <v/>
      </c>
      <c r="K39" s="8" t="str">
        <f>IF(SCIENCE!N41="","",SCIENCE!N41)</f>
        <v/>
      </c>
      <c r="L39" s="39" t="str">
        <f t="shared" si="13"/>
        <v/>
      </c>
      <c r="M39" s="87" t="str">
        <f>IF(SST!N41="","",SST!N41)</f>
        <v/>
      </c>
      <c r="N39" s="39" t="str">
        <f t="shared" si="14"/>
        <v/>
      </c>
      <c r="O39" s="8" t="str">
        <f t="shared" si="15"/>
        <v/>
      </c>
      <c r="P39" s="46" t="str">
        <f t="shared" si="16"/>
        <v/>
      </c>
      <c r="Q39" s="39" t="str">
        <f t="shared" si="17"/>
        <v/>
      </c>
      <c r="R39" s="6"/>
      <c r="S39" s="6"/>
      <c r="T39" s="6"/>
      <c r="U39" s="6"/>
      <c r="V39" s="6"/>
      <c r="W39" s="6"/>
      <c r="X39" s="6"/>
      <c r="Y39" s="6"/>
    </row>
    <row r="40" spans="1:25" ht="14.25" customHeight="1">
      <c r="A40" s="8" t="str">
        <f>IF(studentprofile!B40="","",studentprofile!B40)</f>
        <v/>
      </c>
      <c r="B40" s="9" t="str">
        <f>IF(studentprofile!C40="","",studentprofile!C40)</f>
        <v/>
      </c>
      <c r="C40" s="8" t="str">
        <f>IF(ENGLISH!N42="","",ENGLISH!N42)</f>
        <v/>
      </c>
      <c r="D40" s="39" t="str">
        <f t="shared" si="9"/>
        <v/>
      </c>
      <c r="E40" s="8" t="str">
        <f>IF(HINDI!N42="","",HINDI!N42)</f>
        <v/>
      </c>
      <c r="F40" s="39" t="str">
        <f t="shared" si="10"/>
        <v/>
      </c>
      <c r="G40" s="8" t="str">
        <f>IF(GUJARATI!N42="","",GUJARATI!N42)</f>
        <v/>
      </c>
      <c r="H40" s="39" t="str">
        <f t="shared" si="11"/>
        <v/>
      </c>
      <c r="I40" s="8" t="str">
        <f>IF(MATHS!N42="","",MATHS!N42)</f>
        <v/>
      </c>
      <c r="J40" s="39" t="str">
        <f t="shared" si="12"/>
        <v/>
      </c>
      <c r="K40" s="8" t="str">
        <f>IF(SCIENCE!N42="","",SCIENCE!N42)</f>
        <v/>
      </c>
      <c r="L40" s="39" t="str">
        <f t="shared" si="13"/>
        <v/>
      </c>
      <c r="M40" s="8" t="str">
        <f>IF(SST!N42="","",SST!N42)</f>
        <v/>
      </c>
      <c r="N40" s="39" t="str">
        <f t="shared" si="14"/>
        <v/>
      </c>
      <c r="O40" s="8" t="str">
        <f t="shared" si="15"/>
        <v/>
      </c>
      <c r="P40" s="46" t="str">
        <f t="shared" si="16"/>
        <v/>
      </c>
      <c r="Q40" s="39" t="str">
        <f t="shared" si="17"/>
        <v/>
      </c>
      <c r="R40" s="6"/>
      <c r="S40" s="6"/>
      <c r="T40" s="6"/>
      <c r="U40" s="6"/>
      <c r="V40" s="6"/>
      <c r="W40" s="6"/>
      <c r="X40" s="6"/>
      <c r="Y40" s="6"/>
    </row>
    <row r="41" spans="1:25" ht="14.25" customHeight="1">
      <c r="A41" s="8" t="str">
        <f>IF(studentprofile!B41="","",studentprofile!B41)</f>
        <v/>
      </c>
      <c r="B41" s="9" t="str">
        <f>IF(studentprofile!C41="","",studentprofile!C41)</f>
        <v/>
      </c>
      <c r="C41" s="8" t="str">
        <f>IF(ENGLISH!N43="","",ENGLISH!N43)</f>
        <v/>
      </c>
      <c r="D41" s="39" t="str">
        <f t="shared" ref="D41:D50" si="18">IF(C41="","",IF(C41&gt;0,RANK(C41,C$8:C$50,0),""))</f>
        <v/>
      </c>
      <c r="E41" s="8" t="str">
        <f>IF(HINDI!N43="","",HINDI!N43)</f>
        <v/>
      </c>
      <c r="F41" s="39" t="str">
        <f t="shared" ref="F41:F50" si="19">IF(E41="","",IF(E41&gt;0,RANK(E41,E$8:E$50,0),""))</f>
        <v/>
      </c>
      <c r="G41" s="8" t="str">
        <f>IF(GUJARATI!N43="","",GUJARATI!N43)</f>
        <v/>
      </c>
      <c r="H41" s="39" t="str">
        <f t="shared" ref="H41:H50" si="20">IF(G41="","",IF(G41&gt;0,RANK(G41,G$8:G$50,0),""))</f>
        <v/>
      </c>
      <c r="I41" s="8" t="str">
        <f>IF(MATHS!N43="","",MATHS!N43)</f>
        <v/>
      </c>
      <c r="J41" s="39" t="str">
        <f t="shared" ref="J41:J50" si="21">IF(I41="","",IF(I41&gt;0,RANK(I41,I$8:I$50,0),""))</f>
        <v/>
      </c>
      <c r="K41" s="8" t="str">
        <f>IF(SCIENCE!N43="","",SCIENCE!N43)</f>
        <v/>
      </c>
      <c r="L41" s="39" t="str">
        <f t="shared" ref="L41:L50" si="22">IF(K41="","",IF(K41&gt;0,RANK(K41,K$8:K$50,0),""))</f>
        <v/>
      </c>
      <c r="M41" s="8" t="str">
        <f>IF(SST!N43="","",SST!N43)</f>
        <v/>
      </c>
      <c r="N41" s="39" t="str">
        <f t="shared" ref="N41:N50" si="23">IF(M41="","",IF(M41&gt;0,RANK(M41,M$8:M$50,0),""))</f>
        <v/>
      </c>
      <c r="O41" s="8" t="str">
        <f t="shared" ref="O41:O50" si="24">IF(C41="","",SUM(IF(C41&lt;&gt;"",ROUNDUP(C41,0),0)+IF(E41&lt;&gt;"",ROUNDUP(E41,0),0)+IF(G41&lt;&gt;"",ROUNDUP(G41,0),0)+IF(I41&lt;&gt;"",ROUNDUP(I41,0),0)+IF(K41&lt;&gt;"",ROUNDUP(K41,0),0)+IF(M41&lt;&gt;"",ROUNDUP(M41,0),0)))</f>
        <v/>
      </c>
      <c r="P41" s="46" t="str">
        <f t="shared" ref="P41:P50" si="25">IF(O41="","",O41/6)</f>
        <v/>
      </c>
      <c r="Q41" s="39" t="str">
        <f t="shared" ref="Q41:Q50" si="26">IF(P41="","",IF(P41&gt;0,RANK(P41,P$8:P$50,0),""))</f>
        <v/>
      </c>
      <c r="R41" s="6"/>
      <c r="S41" s="6"/>
      <c r="T41" s="6"/>
      <c r="U41" s="6"/>
      <c r="V41" s="6"/>
      <c r="W41" s="6"/>
      <c r="X41" s="6"/>
      <c r="Y41" s="6"/>
    </row>
    <row r="42" spans="1:25" ht="14.25" customHeight="1">
      <c r="A42" s="8" t="str">
        <f>IF(studentprofile!B42="","",studentprofile!B42)</f>
        <v/>
      </c>
      <c r="B42" s="9" t="str">
        <f>IF(studentprofile!C42="","",studentprofile!C42)</f>
        <v/>
      </c>
      <c r="C42" s="8" t="str">
        <f>IF(ENGLISH!N44="","",ENGLISH!N44)</f>
        <v/>
      </c>
      <c r="D42" s="39" t="str">
        <f t="shared" si="18"/>
        <v/>
      </c>
      <c r="E42" s="8" t="str">
        <f>IF(HINDI!N44="","",HINDI!N44)</f>
        <v/>
      </c>
      <c r="F42" s="39" t="str">
        <f t="shared" si="19"/>
        <v/>
      </c>
      <c r="G42" s="8" t="str">
        <f>IF(GUJARATI!N44="","",GUJARATI!N44)</f>
        <v/>
      </c>
      <c r="H42" s="39" t="str">
        <f t="shared" si="20"/>
        <v/>
      </c>
      <c r="I42" s="8" t="str">
        <f>IF(MATHS!N44="","",MATHS!N44)</f>
        <v/>
      </c>
      <c r="J42" s="39" t="str">
        <f t="shared" si="21"/>
        <v/>
      </c>
      <c r="K42" s="8" t="str">
        <f>IF(SCIENCE!N44="","",SCIENCE!N44)</f>
        <v/>
      </c>
      <c r="L42" s="39" t="str">
        <f t="shared" si="22"/>
        <v/>
      </c>
      <c r="M42" s="8" t="str">
        <f>IF(SST!N44="","",SST!N44)</f>
        <v/>
      </c>
      <c r="N42" s="39" t="str">
        <f t="shared" si="23"/>
        <v/>
      </c>
      <c r="O42" s="8" t="str">
        <f t="shared" si="24"/>
        <v/>
      </c>
      <c r="P42" s="46" t="str">
        <f t="shared" si="25"/>
        <v/>
      </c>
      <c r="Q42" s="39" t="str">
        <f t="shared" si="26"/>
        <v/>
      </c>
      <c r="R42" s="6"/>
      <c r="S42" s="6"/>
      <c r="T42" s="6"/>
      <c r="U42" s="6"/>
      <c r="V42" s="6"/>
      <c r="W42" s="6"/>
      <c r="X42" s="6"/>
      <c r="Y42" s="6"/>
    </row>
    <row r="43" spans="1:25" ht="14.25" customHeight="1">
      <c r="A43" s="8" t="str">
        <f>IF(studentprofile!B43="","",studentprofile!B43)</f>
        <v/>
      </c>
      <c r="B43" s="9" t="str">
        <f>IF(studentprofile!C43="","",studentprofile!C43)</f>
        <v/>
      </c>
      <c r="C43" s="8" t="str">
        <f>IF(ENGLISH!N45="","",ENGLISH!N45)</f>
        <v/>
      </c>
      <c r="D43" s="39" t="str">
        <f t="shared" si="18"/>
        <v/>
      </c>
      <c r="E43" s="8" t="str">
        <f>IF(HINDI!N45="","",HINDI!N45)</f>
        <v/>
      </c>
      <c r="F43" s="39" t="str">
        <f t="shared" si="19"/>
        <v/>
      </c>
      <c r="G43" s="8" t="str">
        <f>IF(GUJARATI!N45="","",GUJARATI!N45)</f>
        <v/>
      </c>
      <c r="H43" s="39" t="str">
        <f t="shared" si="20"/>
        <v/>
      </c>
      <c r="I43" s="8" t="str">
        <f>IF(MATHS!N45="","",MATHS!N45)</f>
        <v/>
      </c>
      <c r="J43" s="39" t="str">
        <f t="shared" si="21"/>
        <v/>
      </c>
      <c r="K43" s="8" t="str">
        <f>IF(SCIENCE!N45="","",SCIENCE!N45)</f>
        <v/>
      </c>
      <c r="L43" s="39" t="str">
        <f t="shared" si="22"/>
        <v/>
      </c>
      <c r="M43" s="8" t="str">
        <f>IF(SST!N45="","",SST!N45)</f>
        <v/>
      </c>
      <c r="N43" s="39" t="str">
        <f t="shared" si="23"/>
        <v/>
      </c>
      <c r="O43" s="8" t="str">
        <f t="shared" si="24"/>
        <v/>
      </c>
      <c r="P43" s="46" t="str">
        <f t="shared" si="25"/>
        <v/>
      </c>
      <c r="Q43" s="39" t="str">
        <f t="shared" si="26"/>
        <v/>
      </c>
      <c r="R43" s="6"/>
      <c r="S43" s="6"/>
      <c r="T43" s="6"/>
      <c r="U43" s="6"/>
      <c r="V43" s="6"/>
      <c r="W43" s="6"/>
      <c r="X43" s="6"/>
      <c r="Y43" s="6"/>
    </row>
    <row r="44" spans="1:25" ht="14.25" customHeight="1">
      <c r="A44" s="8" t="str">
        <f>IF(studentprofile!B44="","",studentprofile!B44)</f>
        <v/>
      </c>
      <c r="B44" s="9" t="str">
        <f>IF(studentprofile!C44="","",studentprofile!C44)</f>
        <v/>
      </c>
      <c r="C44" s="8" t="str">
        <f>IF(ENGLISH!N46="","",ENGLISH!N46)</f>
        <v/>
      </c>
      <c r="D44" s="39" t="str">
        <f t="shared" si="18"/>
        <v/>
      </c>
      <c r="E44" s="8" t="str">
        <f>IF(HINDI!N46="","",HINDI!N46)</f>
        <v/>
      </c>
      <c r="F44" s="39" t="str">
        <f t="shared" si="19"/>
        <v/>
      </c>
      <c r="G44" s="8" t="str">
        <f>IF(GUJARATI!N46="","",GUJARATI!N46)</f>
        <v/>
      </c>
      <c r="H44" s="39" t="str">
        <f t="shared" si="20"/>
        <v/>
      </c>
      <c r="I44" s="8" t="str">
        <f>IF(MATHS!N46="","",MATHS!N46)</f>
        <v/>
      </c>
      <c r="J44" s="39" t="str">
        <f t="shared" si="21"/>
        <v/>
      </c>
      <c r="K44" s="8" t="str">
        <f>IF(SCIENCE!N46="","",SCIENCE!N46)</f>
        <v/>
      </c>
      <c r="L44" s="39" t="str">
        <f t="shared" si="22"/>
        <v/>
      </c>
      <c r="M44" s="8" t="str">
        <f>IF(SST!N46="","",SST!N46)</f>
        <v/>
      </c>
      <c r="N44" s="39" t="str">
        <f t="shared" si="23"/>
        <v/>
      </c>
      <c r="O44" s="8" t="str">
        <f t="shared" si="24"/>
        <v/>
      </c>
      <c r="P44" s="46" t="str">
        <f t="shared" si="25"/>
        <v/>
      </c>
      <c r="Q44" s="39" t="str">
        <f t="shared" si="26"/>
        <v/>
      </c>
      <c r="R44" s="6"/>
      <c r="S44" s="6"/>
      <c r="T44" s="6"/>
      <c r="U44" s="6"/>
      <c r="V44" s="6"/>
      <c r="W44" s="6"/>
      <c r="X44" s="6"/>
      <c r="Y44" s="6"/>
    </row>
    <row r="45" spans="1:25" ht="14.25" customHeight="1">
      <c r="A45" s="8" t="str">
        <f>IF(studentprofile!B45="","",studentprofile!B45)</f>
        <v/>
      </c>
      <c r="B45" s="9" t="str">
        <f>IF(studentprofile!C45="","",studentprofile!C45)</f>
        <v/>
      </c>
      <c r="C45" s="8" t="str">
        <f>IF(ENGLISH!N47="","",ENGLISH!N47)</f>
        <v/>
      </c>
      <c r="D45" s="39" t="str">
        <f t="shared" si="18"/>
        <v/>
      </c>
      <c r="E45" s="8" t="str">
        <f>IF(HINDI!N47="","",HINDI!N47)</f>
        <v/>
      </c>
      <c r="F45" s="39" t="str">
        <f t="shared" si="19"/>
        <v/>
      </c>
      <c r="G45" s="8" t="str">
        <f>IF(GUJARATI!N47="","",GUJARATI!N47)</f>
        <v/>
      </c>
      <c r="H45" s="39" t="str">
        <f t="shared" si="20"/>
        <v/>
      </c>
      <c r="I45" s="8" t="str">
        <f>IF(MATHS!N47="","",MATHS!N47)</f>
        <v/>
      </c>
      <c r="J45" s="39" t="str">
        <f t="shared" si="21"/>
        <v/>
      </c>
      <c r="K45" s="8" t="str">
        <f>IF(SCIENCE!N47="","",SCIENCE!N47)</f>
        <v/>
      </c>
      <c r="L45" s="39" t="str">
        <f t="shared" si="22"/>
        <v/>
      </c>
      <c r="M45" s="8" t="str">
        <f>IF(SST!N47="","",SST!N47)</f>
        <v/>
      </c>
      <c r="N45" s="39" t="str">
        <f t="shared" si="23"/>
        <v/>
      </c>
      <c r="O45" s="8" t="str">
        <f t="shared" si="24"/>
        <v/>
      </c>
      <c r="P45" s="46" t="str">
        <f t="shared" si="25"/>
        <v/>
      </c>
      <c r="Q45" s="39" t="str">
        <f t="shared" si="26"/>
        <v/>
      </c>
      <c r="R45" s="6"/>
      <c r="S45" s="6"/>
      <c r="T45" s="6"/>
      <c r="U45" s="6"/>
      <c r="V45" s="6"/>
      <c r="W45" s="6"/>
      <c r="X45" s="6"/>
      <c r="Y45" s="6"/>
    </row>
    <row r="46" spans="1:25" ht="14.25" customHeight="1">
      <c r="A46" s="8" t="str">
        <f>IF(studentprofile!B46="","",studentprofile!B46)</f>
        <v/>
      </c>
      <c r="B46" s="9" t="str">
        <f>IF(studentprofile!C46="","",studentprofile!C46)</f>
        <v/>
      </c>
      <c r="C46" s="8" t="str">
        <f>IF(ENGLISH!N48="","",ENGLISH!N48)</f>
        <v/>
      </c>
      <c r="D46" s="39" t="str">
        <f t="shared" si="18"/>
        <v/>
      </c>
      <c r="E46" s="8" t="str">
        <f>IF(HINDI!N48="","",HINDI!N48)</f>
        <v/>
      </c>
      <c r="F46" s="39" t="str">
        <f t="shared" si="19"/>
        <v/>
      </c>
      <c r="G46" s="8" t="str">
        <f>IF(GUJARATI!N48="","",GUJARATI!N48)</f>
        <v/>
      </c>
      <c r="H46" s="39" t="str">
        <f t="shared" si="20"/>
        <v/>
      </c>
      <c r="I46" s="8" t="str">
        <f>IF(MATHS!N48="","",MATHS!N48)</f>
        <v/>
      </c>
      <c r="J46" s="39" t="str">
        <f t="shared" si="21"/>
        <v/>
      </c>
      <c r="K46" s="8" t="str">
        <f>IF(SCIENCE!N48="","",SCIENCE!N48)</f>
        <v/>
      </c>
      <c r="L46" s="39" t="str">
        <f t="shared" si="22"/>
        <v/>
      </c>
      <c r="M46" s="8" t="str">
        <f>IF(SST!N48="","",SST!N48)</f>
        <v/>
      </c>
      <c r="N46" s="39" t="str">
        <f t="shared" si="23"/>
        <v/>
      </c>
      <c r="O46" s="8" t="str">
        <f t="shared" si="24"/>
        <v/>
      </c>
      <c r="P46" s="46" t="str">
        <f t="shared" si="25"/>
        <v/>
      </c>
      <c r="Q46" s="39" t="str">
        <f t="shared" si="26"/>
        <v/>
      </c>
      <c r="R46" s="6"/>
      <c r="S46" s="6"/>
      <c r="T46" s="6"/>
      <c r="U46" s="6"/>
      <c r="V46" s="6"/>
      <c r="W46" s="6"/>
      <c r="X46" s="6"/>
      <c r="Y46" s="6"/>
    </row>
    <row r="47" spans="1:25" ht="14.25" customHeight="1">
      <c r="A47" s="8" t="str">
        <f>IF(studentprofile!B47="","",studentprofile!B47)</f>
        <v/>
      </c>
      <c r="B47" s="9" t="str">
        <f>IF(studentprofile!C47="","",studentprofile!C47)</f>
        <v/>
      </c>
      <c r="C47" s="8" t="str">
        <f>IF(ENGLISH!N49="","",ENGLISH!N49)</f>
        <v/>
      </c>
      <c r="D47" s="39" t="str">
        <f t="shared" si="18"/>
        <v/>
      </c>
      <c r="E47" s="8" t="str">
        <f>IF(HINDI!N49="","",HINDI!N49)</f>
        <v/>
      </c>
      <c r="F47" s="39" t="str">
        <f t="shared" si="19"/>
        <v/>
      </c>
      <c r="G47" s="8" t="str">
        <f>IF(GUJARATI!N49="","",GUJARATI!N49)</f>
        <v/>
      </c>
      <c r="H47" s="39" t="str">
        <f t="shared" si="20"/>
        <v/>
      </c>
      <c r="I47" s="8" t="str">
        <f>IF(MATHS!N49="","",MATHS!N49)</f>
        <v/>
      </c>
      <c r="J47" s="39" t="str">
        <f t="shared" si="21"/>
        <v/>
      </c>
      <c r="K47" s="8" t="str">
        <f>IF(SCIENCE!N49="","",SCIENCE!N49)</f>
        <v/>
      </c>
      <c r="L47" s="39" t="str">
        <f t="shared" si="22"/>
        <v/>
      </c>
      <c r="M47" s="8" t="str">
        <f>IF(SST!N49="","",SST!N49)</f>
        <v/>
      </c>
      <c r="N47" s="39" t="str">
        <f t="shared" si="23"/>
        <v/>
      </c>
      <c r="O47" s="8" t="str">
        <f t="shared" si="24"/>
        <v/>
      </c>
      <c r="P47" s="46" t="str">
        <f t="shared" si="25"/>
        <v/>
      </c>
      <c r="Q47" s="39" t="str">
        <f t="shared" si="26"/>
        <v/>
      </c>
      <c r="R47" s="6"/>
      <c r="S47" s="6"/>
      <c r="T47" s="6"/>
      <c r="U47" s="6"/>
      <c r="V47" s="6"/>
      <c r="W47" s="6"/>
      <c r="X47" s="6"/>
      <c r="Y47" s="6"/>
    </row>
    <row r="48" spans="1:25" ht="14.25" customHeight="1">
      <c r="A48" s="8" t="str">
        <f>IF(studentprofile!B48="","",studentprofile!B48)</f>
        <v/>
      </c>
      <c r="B48" s="9" t="str">
        <f>IF(studentprofile!C48="","",studentprofile!C48)</f>
        <v/>
      </c>
      <c r="C48" s="8" t="str">
        <f>IF(ENGLISH!N50="","",ENGLISH!N50)</f>
        <v/>
      </c>
      <c r="D48" s="39" t="str">
        <f t="shared" si="18"/>
        <v/>
      </c>
      <c r="E48" s="8" t="str">
        <f>IF(HINDI!N50="","",HINDI!N50)</f>
        <v/>
      </c>
      <c r="F48" s="39" t="str">
        <f t="shared" si="19"/>
        <v/>
      </c>
      <c r="G48" s="8" t="str">
        <f>IF(GUJARATI!N50="","",GUJARATI!N50)</f>
        <v/>
      </c>
      <c r="H48" s="39" t="str">
        <f t="shared" si="20"/>
        <v/>
      </c>
      <c r="I48" s="8" t="str">
        <f>IF(MATHS!N50="","",MATHS!N50)</f>
        <v/>
      </c>
      <c r="J48" s="39" t="str">
        <f t="shared" si="21"/>
        <v/>
      </c>
      <c r="K48" s="8" t="str">
        <f>IF(SCIENCE!N50="","",SCIENCE!N50)</f>
        <v/>
      </c>
      <c r="L48" s="39" t="str">
        <f t="shared" si="22"/>
        <v/>
      </c>
      <c r="M48" s="8" t="str">
        <f>IF(SST!N50="","",SST!N50)</f>
        <v/>
      </c>
      <c r="N48" s="39" t="str">
        <f t="shared" si="23"/>
        <v/>
      </c>
      <c r="O48" s="8" t="str">
        <f t="shared" si="24"/>
        <v/>
      </c>
      <c r="P48" s="46" t="str">
        <f t="shared" si="25"/>
        <v/>
      </c>
      <c r="Q48" s="39" t="str">
        <f t="shared" si="26"/>
        <v/>
      </c>
      <c r="R48" s="6"/>
      <c r="S48" s="6"/>
      <c r="T48" s="6"/>
      <c r="U48" s="6"/>
      <c r="V48" s="6"/>
      <c r="W48" s="6"/>
      <c r="X48" s="6"/>
      <c r="Y48" s="6"/>
    </row>
    <row r="49" spans="1:25" ht="14.25" customHeight="1">
      <c r="A49" s="8" t="str">
        <f>IF(studentprofile!B49="","",studentprofile!B49)</f>
        <v/>
      </c>
      <c r="B49" s="9" t="str">
        <f>IF(studentprofile!C49="","",studentprofile!C49)</f>
        <v/>
      </c>
      <c r="C49" s="8" t="str">
        <f>IF(ENGLISH!N51="","",ENGLISH!N51)</f>
        <v/>
      </c>
      <c r="D49" s="39" t="str">
        <f t="shared" si="18"/>
        <v/>
      </c>
      <c r="E49" s="8" t="str">
        <f>IF(HINDI!N51="","",HINDI!N51)</f>
        <v/>
      </c>
      <c r="F49" s="39" t="str">
        <f t="shared" si="19"/>
        <v/>
      </c>
      <c r="G49" s="8" t="str">
        <f>IF(GUJARATI!N51="","",GUJARATI!N51)</f>
        <v/>
      </c>
      <c r="H49" s="39" t="str">
        <f t="shared" si="20"/>
        <v/>
      </c>
      <c r="I49" s="8" t="str">
        <f>IF(MATHS!N51="","",MATHS!N51)</f>
        <v/>
      </c>
      <c r="J49" s="39" t="str">
        <f t="shared" si="21"/>
        <v/>
      </c>
      <c r="K49" s="8" t="str">
        <f>IF(SCIENCE!N51="","",SCIENCE!N51)</f>
        <v/>
      </c>
      <c r="L49" s="39" t="str">
        <f t="shared" si="22"/>
        <v/>
      </c>
      <c r="M49" s="8" t="str">
        <f>IF(SST!N51="","",SST!N51)</f>
        <v/>
      </c>
      <c r="N49" s="39" t="str">
        <f t="shared" si="23"/>
        <v/>
      </c>
      <c r="O49" s="8" t="str">
        <f t="shared" si="24"/>
        <v/>
      </c>
      <c r="P49" s="46" t="str">
        <f t="shared" si="25"/>
        <v/>
      </c>
      <c r="Q49" s="39" t="str">
        <f t="shared" si="26"/>
        <v/>
      </c>
      <c r="R49" s="6"/>
      <c r="S49" s="6"/>
      <c r="T49" s="6"/>
      <c r="U49" s="6"/>
      <c r="V49" s="6"/>
      <c r="W49" s="6"/>
      <c r="X49" s="6"/>
      <c r="Y49" s="6"/>
    </row>
    <row r="50" spans="1:25" ht="14.25" customHeight="1">
      <c r="A50" s="8" t="str">
        <f>IF(studentprofile!B50="","",studentprofile!B50)</f>
        <v/>
      </c>
      <c r="B50" s="9" t="str">
        <f>IF(studentprofile!C50="","",studentprofile!C50)</f>
        <v/>
      </c>
      <c r="C50" s="8" t="str">
        <f>IF(ENGLISH!N52="","",ENGLISH!N52)</f>
        <v/>
      </c>
      <c r="D50" s="39" t="str">
        <f t="shared" si="18"/>
        <v/>
      </c>
      <c r="E50" s="8" t="str">
        <f>IF(HINDI!N52="","",HINDI!N52)</f>
        <v/>
      </c>
      <c r="F50" s="39" t="str">
        <f t="shared" si="19"/>
        <v/>
      </c>
      <c r="G50" s="8" t="str">
        <f>IF(GUJARATI!N52="","",GUJARATI!N52)</f>
        <v/>
      </c>
      <c r="H50" s="39" t="str">
        <f t="shared" si="20"/>
        <v/>
      </c>
      <c r="I50" s="8" t="str">
        <f>IF(MATHS!N52="","",MATHS!N52)</f>
        <v/>
      </c>
      <c r="J50" s="39" t="str">
        <f t="shared" si="21"/>
        <v/>
      </c>
      <c r="K50" s="8" t="str">
        <f>IF(SCIENCE!N52="","",SCIENCE!N52)</f>
        <v/>
      </c>
      <c r="L50" s="39" t="str">
        <f t="shared" si="22"/>
        <v/>
      </c>
      <c r="M50" s="8" t="str">
        <f>IF(SST!N52="","",SST!N52)</f>
        <v/>
      </c>
      <c r="N50" s="39" t="str">
        <f t="shared" si="23"/>
        <v/>
      </c>
      <c r="O50" s="8" t="str">
        <f t="shared" si="24"/>
        <v/>
      </c>
      <c r="P50" s="46" t="str">
        <f t="shared" si="25"/>
        <v/>
      </c>
      <c r="Q50" s="39" t="str">
        <f t="shared" si="26"/>
        <v/>
      </c>
      <c r="R50" s="6"/>
      <c r="S50" s="6"/>
      <c r="T50" s="6"/>
      <c r="U50" s="6"/>
      <c r="V50" s="6"/>
      <c r="W50" s="6"/>
      <c r="X50" s="6"/>
      <c r="Y50" s="6"/>
    </row>
    <row r="51" spans="1:25" ht="18" customHeight="1" thickBot="1">
      <c r="A51" s="15"/>
      <c r="B51" s="47"/>
      <c r="C51" s="164" t="str">
        <f>title!D5</f>
        <v>ENGLISH</v>
      </c>
      <c r="D51" s="165"/>
      <c r="E51" s="164" t="str">
        <f>title!D6</f>
        <v>HINDI</v>
      </c>
      <c r="F51" s="165"/>
      <c r="G51" s="166" t="str">
        <f>title!D7</f>
        <v>GUJARATI</v>
      </c>
      <c r="H51" s="165"/>
      <c r="I51" s="166" t="str">
        <f>title!D8</f>
        <v>MATHS</v>
      </c>
      <c r="J51" s="165"/>
      <c r="K51" s="166" t="str">
        <f>title!D9</f>
        <v>SCIENCE</v>
      </c>
      <c r="L51" s="165"/>
      <c r="M51" s="167" t="str">
        <f>title!D10</f>
        <v>SST</v>
      </c>
      <c r="N51" s="168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thickBot="1">
      <c r="A52" s="145" t="s">
        <v>20</v>
      </c>
      <c r="B52" s="146"/>
      <c r="C52" s="147">
        <f>SUM(C8:C50)</f>
        <v>0</v>
      </c>
      <c r="D52" s="148"/>
      <c r="E52" s="147">
        <f>SUM(E8:E50)</f>
        <v>0</v>
      </c>
      <c r="F52" s="148"/>
      <c r="G52" s="147">
        <f>SUM(G8:G50)</f>
        <v>0</v>
      </c>
      <c r="H52" s="148"/>
      <c r="I52" s="147">
        <f>SUM(I8:I50)</f>
        <v>0</v>
      </c>
      <c r="J52" s="148"/>
      <c r="K52" s="147">
        <f>SUM(K8:K50)</f>
        <v>0</v>
      </c>
      <c r="L52" s="148"/>
      <c r="M52" s="147">
        <f>SUM(M8:M50)</f>
        <v>0</v>
      </c>
      <c r="N52" s="148"/>
      <c r="O52" s="16"/>
      <c r="P52" s="48">
        <f>SUM(P8:P50)</f>
        <v>0</v>
      </c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thickBot="1">
      <c r="A53" s="145" t="s">
        <v>21</v>
      </c>
      <c r="B53" s="146"/>
      <c r="C53" s="170" t="e">
        <f>AVERAGE(C8:C50)/100*100</f>
        <v>#DIV/0!</v>
      </c>
      <c r="D53" s="148"/>
      <c r="E53" s="170" t="e">
        <f>AVERAGE(E8:E50)/100*100</f>
        <v>#DIV/0!</v>
      </c>
      <c r="F53" s="148"/>
      <c r="G53" s="170" t="e">
        <f>AVERAGE(G8:G50)/100*100</f>
        <v>#DIV/0!</v>
      </c>
      <c r="H53" s="148"/>
      <c r="I53" s="170" t="e">
        <f>AVERAGE(I8:I50)/100*100</f>
        <v>#DIV/0!</v>
      </c>
      <c r="J53" s="148"/>
      <c r="K53" s="170" t="e">
        <f>AVERAGE(K8:K50)/100*100</f>
        <v>#DIV/0!</v>
      </c>
      <c r="L53" s="148"/>
      <c r="M53" s="170" t="e">
        <f>AVERAGE(M8:M50)/100*100</f>
        <v>#DIV/0!</v>
      </c>
      <c r="N53" s="148"/>
      <c r="O53" s="6"/>
      <c r="P53" s="49" t="e">
        <f>AVERAGE(P8:P50)/100*100</f>
        <v>#DIV/0!</v>
      </c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thickBot="1">
      <c r="A54" s="145" t="s">
        <v>22</v>
      </c>
      <c r="B54" s="146"/>
      <c r="C54" s="170" t="e">
        <f>(C61-C55)*100/C61</f>
        <v>#DIV/0!</v>
      </c>
      <c r="D54" s="148"/>
      <c r="E54" s="170" t="e">
        <f>(E61-E55)*100/E61</f>
        <v>#DIV/0!</v>
      </c>
      <c r="F54" s="148"/>
      <c r="G54" s="170" t="e">
        <f>(G61-G55)*100/G61</f>
        <v>#DIV/0!</v>
      </c>
      <c r="H54" s="148"/>
      <c r="I54" s="170" t="e">
        <f>(I61-I55)*100/I61</f>
        <v>#DIV/0!</v>
      </c>
      <c r="J54" s="148"/>
      <c r="K54" s="170" t="e">
        <f>(K61-K55)*100/K61</f>
        <v>#DIV/0!</v>
      </c>
      <c r="L54" s="148"/>
      <c r="M54" s="170" t="e">
        <f>(M61-M55)*100/M61</f>
        <v>#DIV/0!</v>
      </c>
      <c r="N54" s="148"/>
      <c r="O54" s="6"/>
      <c r="P54" s="49" t="e">
        <f>(P61-P55)*100/P61</f>
        <v>#DIV/0!</v>
      </c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thickBot="1">
      <c r="A55" s="145" t="s">
        <v>23</v>
      </c>
      <c r="B55" s="146"/>
      <c r="C55" s="147">
        <f>COUNTIF(C8:C50,"&lt;33")</f>
        <v>0</v>
      </c>
      <c r="D55" s="148"/>
      <c r="E55" s="147">
        <f>COUNTIF(E8:E50,"&lt;33")</f>
        <v>0</v>
      </c>
      <c r="F55" s="148"/>
      <c r="G55" s="147">
        <f>COUNTIF(G8:G50,"&lt;33")</f>
        <v>0</v>
      </c>
      <c r="H55" s="148"/>
      <c r="I55" s="147">
        <f>COUNTIF(I8:I50,"&lt;33")</f>
        <v>0</v>
      </c>
      <c r="J55" s="148"/>
      <c r="K55" s="147">
        <f>COUNTIF(K8:K50,"&lt;33")</f>
        <v>0</v>
      </c>
      <c r="L55" s="148"/>
      <c r="M55" s="147">
        <f>COUNTIF(M8:M50,"&lt;33")</f>
        <v>0</v>
      </c>
      <c r="N55" s="148"/>
      <c r="O55" s="6"/>
      <c r="P55" s="50">
        <f>COUNTIF(P8:P50,"&lt;33")</f>
        <v>0</v>
      </c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thickBot="1">
      <c r="A56" s="145" t="s">
        <v>24</v>
      </c>
      <c r="B56" s="146"/>
      <c r="C56" s="147">
        <f>COUNTIF(C8:C50,"&gt;=33")-C60-C59-C58-C57</f>
        <v>0</v>
      </c>
      <c r="D56" s="148"/>
      <c r="E56" s="147">
        <f>COUNTIF(E8:E50,"&gt;=33")-E60-E59-E58-E57</f>
        <v>0</v>
      </c>
      <c r="F56" s="148"/>
      <c r="G56" s="147">
        <f>COUNTIF(G8:G50,"&gt;=33")-G60-G59-G58-G57</f>
        <v>0</v>
      </c>
      <c r="H56" s="148"/>
      <c r="I56" s="147">
        <f>COUNTIF(I8:I50,"&gt;=33")-I60-I59-I58-I57</f>
        <v>0</v>
      </c>
      <c r="J56" s="148"/>
      <c r="K56" s="147">
        <f>COUNTIF(K8:K50,"&gt;=33")-K60-K59-K58-K57</f>
        <v>0</v>
      </c>
      <c r="L56" s="148"/>
      <c r="M56" s="147">
        <f>COUNTIF(M8:M50,"&gt;=33")-M60-M59-M58-M57</f>
        <v>0</v>
      </c>
      <c r="N56" s="148"/>
      <c r="O56" s="6"/>
      <c r="P56" s="50">
        <f>COUNTIF(P8:P50,"&gt;=33")-P60-P59-P58-P57</f>
        <v>0</v>
      </c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thickBot="1">
      <c r="A57" s="145" t="s">
        <v>25</v>
      </c>
      <c r="B57" s="146"/>
      <c r="C57" s="147">
        <f>COUNTIF(C8:C50,"&gt;=60")-C60-C59-C58</f>
        <v>0</v>
      </c>
      <c r="D57" s="148"/>
      <c r="E57" s="147">
        <f>COUNTIF(E8:E50,"&gt;=60")-E60-E59-E58</f>
        <v>0</v>
      </c>
      <c r="F57" s="148"/>
      <c r="G57" s="147">
        <f>COUNTIF(G8:G50,"&gt;=60")-G60-G59-G58</f>
        <v>0</v>
      </c>
      <c r="H57" s="148"/>
      <c r="I57" s="147">
        <f>COUNTIF(I8:I50,"&gt;=60")-I60-I59-I58</f>
        <v>0</v>
      </c>
      <c r="J57" s="148"/>
      <c r="K57" s="147">
        <f>COUNTIF(K8:K50,"&gt;=60")-K60-K59-K58</f>
        <v>0</v>
      </c>
      <c r="L57" s="148"/>
      <c r="M57" s="147">
        <f>COUNTIF(M8:M50,"&gt;=60")-M60-M59-M58</f>
        <v>0</v>
      </c>
      <c r="N57" s="148"/>
      <c r="O57" s="6"/>
      <c r="P57" s="50">
        <f>COUNTIF(P8:P50,"&gt;=60")-P60-P59-P58</f>
        <v>0</v>
      </c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thickBot="1">
      <c r="A58" s="145" t="s">
        <v>26</v>
      </c>
      <c r="B58" s="146"/>
      <c r="C58" s="147">
        <f>COUNTIF(C8:C50,"&gt;=75")-C60-C59</f>
        <v>0</v>
      </c>
      <c r="D58" s="148"/>
      <c r="E58" s="147">
        <f>COUNTIF(E8:E50,"&gt;=75")-E60-E59</f>
        <v>0</v>
      </c>
      <c r="F58" s="148"/>
      <c r="G58" s="147">
        <f>COUNTIF(G8:G50,"&gt;=75")-G60-G59</f>
        <v>0</v>
      </c>
      <c r="H58" s="148"/>
      <c r="I58" s="147">
        <f>COUNTIF(I8:I50,"&gt;=75")-I60-I59</f>
        <v>0</v>
      </c>
      <c r="J58" s="148"/>
      <c r="K58" s="147">
        <f>COUNTIF(K8:K50,"&gt;=75")-K60-K59</f>
        <v>0</v>
      </c>
      <c r="L58" s="148"/>
      <c r="M58" s="147">
        <f>COUNTIF(M8:M50,"&gt;=75")-M60-M59</f>
        <v>0</v>
      </c>
      <c r="N58" s="148"/>
      <c r="O58" s="6"/>
      <c r="P58" s="50">
        <f>COUNTIF(P8:P50,"&gt;=75")-P60-P59</f>
        <v>0</v>
      </c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thickBot="1">
      <c r="A59" s="145" t="s">
        <v>27</v>
      </c>
      <c r="B59" s="146"/>
      <c r="C59" s="147">
        <f>COUNTIF(C8:C50,"&gt;=90")-C60</f>
        <v>0</v>
      </c>
      <c r="D59" s="148"/>
      <c r="E59" s="147">
        <f>COUNTIF(E8:E50,"&gt;=90")-E60</f>
        <v>0</v>
      </c>
      <c r="F59" s="148"/>
      <c r="G59" s="147">
        <f>COUNTIF(G8:G50,"&gt;=90")-G60</f>
        <v>0</v>
      </c>
      <c r="H59" s="148"/>
      <c r="I59" s="147">
        <f>COUNTIF(I8:I50,"&gt;=90")-I60</f>
        <v>0</v>
      </c>
      <c r="J59" s="148"/>
      <c r="K59" s="147">
        <f>COUNTIF(K8:K50,"&gt;=90")-K60</f>
        <v>0</v>
      </c>
      <c r="L59" s="148"/>
      <c r="M59" s="147">
        <f>COUNTIF(M8:M50,"&gt;=90")-M60</f>
        <v>0</v>
      </c>
      <c r="N59" s="148"/>
      <c r="O59" s="6"/>
      <c r="P59" s="50">
        <f>COUNTIF(P8:P50,"&gt;=90")-P60</f>
        <v>0</v>
      </c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thickBot="1">
      <c r="A60" s="145" t="s">
        <v>28</v>
      </c>
      <c r="B60" s="146"/>
      <c r="C60" s="147">
        <f>COUNTIF(C8:C50,"&gt;=95")</f>
        <v>0</v>
      </c>
      <c r="D60" s="148"/>
      <c r="E60" s="147">
        <f>COUNTIF(E8:E50,"&gt;=95")</f>
        <v>0</v>
      </c>
      <c r="F60" s="148"/>
      <c r="G60" s="147">
        <f>COUNTIF(G8:G50,"&gt;=95")</f>
        <v>0</v>
      </c>
      <c r="H60" s="148"/>
      <c r="I60" s="147">
        <f>COUNTIF(I8:I50,"&gt;=95")</f>
        <v>0</v>
      </c>
      <c r="J60" s="148"/>
      <c r="K60" s="147">
        <f>COUNTIF(K8:K50,"&gt;=95")</f>
        <v>0</v>
      </c>
      <c r="L60" s="148"/>
      <c r="M60" s="147">
        <f>COUNTIF(M8:M50,"&gt;=95")</f>
        <v>0</v>
      </c>
      <c r="N60" s="148"/>
      <c r="O60" s="6"/>
      <c r="P60" s="50">
        <f>COUNTIF(P8:P50,"&gt;=95")</f>
        <v>0</v>
      </c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thickBot="1">
      <c r="A61" s="145" t="s">
        <v>29</v>
      </c>
      <c r="B61" s="146"/>
      <c r="C61" s="147">
        <f>SUM(C55:C60)</f>
        <v>0</v>
      </c>
      <c r="D61" s="148"/>
      <c r="E61" s="147">
        <f>SUM(E55:E60)</f>
        <v>0</v>
      </c>
      <c r="F61" s="148"/>
      <c r="G61" s="147">
        <f>SUM(G55:G60)</f>
        <v>0</v>
      </c>
      <c r="H61" s="148"/>
      <c r="I61" s="147">
        <f>SUM(I55:I60)</f>
        <v>0</v>
      </c>
      <c r="J61" s="148"/>
      <c r="K61" s="147">
        <f>SUM(K55:K60)</f>
        <v>0</v>
      </c>
      <c r="L61" s="148"/>
      <c r="M61" s="147">
        <f>SUM(M55:M60)</f>
        <v>0</v>
      </c>
      <c r="N61" s="148"/>
      <c r="O61" s="17"/>
      <c r="P61" s="51">
        <f>SUM(P55:P60)</f>
        <v>0</v>
      </c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>
      <c r="A63" s="149" t="s">
        <v>43</v>
      </c>
      <c r="B63" s="150"/>
      <c r="C63" s="149" t="s">
        <v>44</v>
      </c>
      <c r="D63" s="150"/>
      <c r="E63" s="149" t="s">
        <v>45</v>
      </c>
      <c r="F63" s="150"/>
      <c r="G63" s="152" t="s">
        <v>72</v>
      </c>
      <c r="H63" s="149" t="s">
        <v>46</v>
      </c>
      <c r="I63" s="150"/>
      <c r="J63" s="152" t="s">
        <v>22</v>
      </c>
      <c r="K63" s="152" t="s">
        <v>47</v>
      </c>
      <c r="L63" s="152" t="s">
        <v>24</v>
      </c>
      <c r="M63" s="152" t="s">
        <v>25</v>
      </c>
      <c r="N63" s="152" t="s">
        <v>26</v>
      </c>
      <c r="O63" s="152" t="s">
        <v>73</v>
      </c>
      <c r="P63" s="152" t="s">
        <v>74</v>
      </c>
      <c r="Q63" s="149" t="s">
        <v>48</v>
      </c>
      <c r="R63" s="169" t="s">
        <v>49</v>
      </c>
      <c r="S63" s="6"/>
      <c r="T63" s="6"/>
      <c r="U63" s="6"/>
      <c r="V63" s="6"/>
      <c r="W63" s="6"/>
      <c r="X63" s="6"/>
      <c r="Y63" s="6"/>
    </row>
    <row r="64" spans="1:25" ht="20.25" customHeight="1">
      <c r="A64" s="127"/>
      <c r="B64" s="151"/>
      <c r="C64" s="127"/>
      <c r="D64" s="151"/>
      <c r="E64" s="127"/>
      <c r="F64" s="151"/>
      <c r="G64" s="129"/>
      <c r="H64" s="127"/>
      <c r="I64" s="151"/>
      <c r="J64" s="129"/>
      <c r="K64" s="129"/>
      <c r="L64" s="129"/>
      <c r="M64" s="129"/>
      <c r="N64" s="129"/>
      <c r="O64" s="129"/>
      <c r="P64" s="129"/>
      <c r="Q64" s="127"/>
      <c r="R64" s="129"/>
      <c r="S64" s="6"/>
      <c r="T64" s="6"/>
      <c r="U64" s="6"/>
      <c r="V64" s="6"/>
      <c r="W64" s="6"/>
      <c r="X64" s="6"/>
      <c r="Y64" s="6"/>
    </row>
    <row r="65" spans="1:25" ht="21.95" customHeight="1">
      <c r="A65" s="171" t="str">
        <f>title!D15</f>
        <v>MR. J.A. CHAVDA</v>
      </c>
      <c r="B65" s="172"/>
      <c r="C65" s="153" t="s">
        <v>50</v>
      </c>
      <c r="D65" s="154"/>
      <c r="E65" s="155" t="s">
        <v>8</v>
      </c>
      <c r="F65" s="156"/>
      <c r="G65" s="18">
        <f>C52</f>
        <v>0</v>
      </c>
      <c r="H65" s="157" t="e">
        <f>C53</f>
        <v>#DIV/0!</v>
      </c>
      <c r="I65" s="156"/>
      <c r="J65" s="52" t="e">
        <f>C54</f>
        <v>#DIV/0!</v>
      </c>
      <c r="K65" s="53">
        <f>C55</f>
        <v>0</v>
      </c>
      <c r="L65" s="18">
        <f>C56</f>
        <v>0</v>
      </c>
      <c r="M65" s="18">
        <f>C57</f>
        <v>0</v>
      </c>
      <c r="N65" s="18">
        <f>C58</f>
        <v>0</v>
      </c>
      <c r="O65" s="53">
        <f>C59</f>
        <v>0</v>
      </c>
      <c r="P65" s="53">
        <f>C60</f>
        <v>0</v>
      </c>
      <c r="Q65" s="54">
        <f>C61</f>
        <v>0</v>
      </c>
      <c r="R65" s="8"/>
      <c r="S65" s="6"/>
      <c r="T65" s="6"/>
      <c r="U65" s="6"/>
      <c r="V65" s="6"/>
      <c r="W65" s="6"/>
      <c r="X65" s="6"/>
      <c r="Y65" s="6"/>
    </row>
    <row r="66" spans="1:25" ht="21.95" customHeight="1">
      <c r="A66" s="173" t="str">
        <f>title!D16</f>
        <v>MR. NILESH KANJIYA</v>
      </c>
      <c r="B66" s="174"/>
      <c r="C66" s="153" t="s">
        <v>86</v>
      </c>
      <c r="D66" s="154"/>
      <c r="E66" s="155" t="s">
        <v>7</v>
      </c>
      <c r="F66" s="156"/>
      <c r="G66" s="18">
        <f>E52</f>
        <v>0</v>
      </c>
      <c r="H66" s="157" t="e">
        <f>E53</f>
        <v>#DIV/0!</v>
      </c>
      <c r="I66" s="156"/>
      <c r="J66" s="52" t="e">
        <f>E54</f>
        <v>#DIV/0!</v>
      </c>
      <c r="K66" s="53">
        <f>E55</f>
        <v>0</v>
      </c>
      <c r="L66" s="18">
        <f>E56</f>
        <v>0</v>
      </c>
      <c r="M66" s="18">
        <f>E57</f>
        <v>0</v>
      </c>
      <c r="N66" s="18">
        <f>E58</f>
        <v>0</v>
      </c>
      <c r="O66" s="53">
        <f>E59</f>
        <v>0</v>
      </c>
      <c r="P66" s="53">
        <f>E60</f>
        <v>0</v>
      </c>
      <c r="Q66" s="54">
        <f>E61</f>
        <v>0</v>
      </c>
      <c r="R66" s="8"/>
      <c r="S66" s="6"/>
      <c r="T66" s="6"/>
      <c r="U66" s="6"/>
      <c r="V66" s="6"/>
      <c r="W66" s="6"/>
      <c r="X66" s="6"/>
      <c r="Y66" s="6"/>
    </row>
    <row r="67" spans="1:25" ht="21.95" customHeight="1">
      <c r="A67" s="175" t="s">
        <v>96</v>
      </c>
      <c r="B67" s="176"/>
      <c r="C67" s="153" t="s">
        <v>51</v>
      </c>
      <c r="D67" s="154"/>
      <c r="E67" s="155" t="s">
        <v>52</v>
      </c>
      <c r="F67" s="156"/>
      <c r="G67" s="18">
        <f>G52</f>
        <v>0</v>
      </c>
      <c r="H67" s="157" t="e">
        <f>G53</f>
        <v>#DIV/0!</v>
      </c>
      <c r="I67" s="156"/>
      <c r="J67" s="52" t="e">
        <f>G54</f>
        <v>#DIV/0!</v>
      </c>
      <c r="K67" s="53">
        <f>G55</f>
        <v>0</v>
      </c>
      <c r="L67" s="18">
        <f>G56</f>
        <v>0</v>
      </c>
      <c r="M67" s="18">
        <f>G57</f>
        <v>0</v>
      </c>
      <c r="N67" s="18">
        <f>G58</f>
        <v>0</v>
      </c>
      <c r="O67" s="53">
        <f>G59</f>
        <v>0</v>
      </c>
      <c r="P67" s="53">
        <f>G60</f>
        <v>0</v>
      </c>
      <c r="Q67" s="54">
        <f>G61</f>
        <v>0</v>
      </c>
      <c r="R67" s="8"/>
      <c r="S67" s="6"/>
      <c r="T67" s="6"/>
      <c r="U67" s="6"/>
      <c r="V67" s="6"/>
      <c r="W67" s="6"/>
      <c r="X67" s="6"/>
      <c r="Y67" s="6"/>
    </row>
    <row r="68" spans="1:25" ht="21.95" customHeight="1">
      <c r="A68" s="175" t="str">
        <f>title!D18</f>
        <v>MRS. P. MAURYA</v>
      </c>
      <c r="B68" s="176"/>
      <c r="C68" s="153" t="s">
        <v>53</v>
      </c>
      <c r="D68" s="154"/>
      <c r="E68" s="155" t="s">
        <v>40</v>
      </c>
      <c r="F68" s="156"/>
      <c r="G68" s="18">
        <f>I52</f>
        <v>0</v>
      </c>
      <c r="H68" s="157" t="e">
        <f>I53</f>
        <v>#DIV/0!</v>
      </c>
      <c r="I68" s="156"/>
      <c r="J68" s="52" t="e">
        <f>I54</f>
        <v>#DIV/0!</v>
      </c>
      <c r="K68" s="53">
        <f>I55</f>
        <v>0</v>
      </c>
      <c r="L68" s="18">
        <f>I56</f>
        <v>0</v>
      </c>
      <c r="M68" s="18">
        <f>I57</f>
        <v>0</v>
      </c>
      <c r="N68" s="18">
        <f>I58</f>
        <v>0</v>
      </c>
      <c r="O68" s="53">
        <f>I59</f>
        <v>0</v>
      </c>
      <c r="P68" s="53">
        <f>I60</f>
        <v>0</v>
      </c>
      <c r="Q68" s="54">
        <f>I61</f>
        <v>0</v>
      </c>
      <c r="R68" s="8"/>
      <c r="S68" s="6"/>
      <c r="T68" s="6"/>
      <c r="U68" s="6"/>
      <c r="V68" s="6"/>
      <c r="W68" s="6"/>
      <c r="X68" s="6"/>
      <c r="Y68" s="6"/>
    </row>
    <row r="69" spans="1:25" ht="21.95" customHeight="1">
      <c r="A69" s="175" t="str">
        <f>title!D19</f>
        <v>MR. P.D. DHOKIYA</v>
      </c>
      <c r="B69" s="176"/>
      <c r="C69" s="153" t="s">
        <v>54</v>
      </c>
      <c r="D69" s="154"/>
      <c r="E69" s="155" t="s">
        <v>41</v>
      </c>
      <c r="F69" s="156"/>
      <c r="G69" s="18">
        <f>K52</f>
        <v>0</v>
      </c>
      <c r="H69" s="157" t="e">
        <f>K53</f>
        <v>#DIV/0!</v>
      </c>
      <c r="I69" s="156"/>
      <c r="J69" s="52" t="e">
        <f>K54</f>
        <v>#DIV/0!</v>
      </c>
      <c r="K69" s="53">
        <f>K55</f>
        <v>0</v>
      </c>
      <c r="L69" s="18">
        <f>K56</f>
        <v>0</v>
      </c>
      <c r="M69" s="18">
        <f>K57</f>
        <v>0</v>
      </c>
      <c r="N69" s="18">
        <f>K58</f>
        <v>0</v>
      </c>
      <c r="O69" s="53">
        <f>K59</f>
        <v>0</v>
      </c>
      <c r="P69" s="53">
        <f>K60</f>
        <v>0</v>
      </c>
      <c r="Q69" s="54">
        <f>K61</f>
        <v>0</v>
      </c>
      <c r="R69" s="8"/>
      <c r="S69" s="6"/>
      <c r="T69" s="6"/>
      <c r="U69" s="6"/>
      <c r="V69" s="6"/>
      <c r="W69" s="6"/>
      <c r="X69" s="6"/>
      <c r="Y69" s="6"/>
    </row>
    <row r="70" spans="1:25" ht="21.95" customHeight="1">
      <c r="A70" s="171" t="str">
        <f>title!D20</f>
        <v>MR. B.V. PARMAR</v>
      </c>
      <c r="B70" s="172"/>
      <c r="C70" s="153" t="s">
        <v>55</v>
      </c>
      <c r="D70" s="154"/>
      <c r="E70" s="155" t="s">
        <v>42</v>
      </c>
      <c r="F70" s="156"/>
      <c r="G70" s="18">
        <f>M52</f>
        <v>0</v>
      </c>
      <c r="H70" s="157" t="e">
        <f>M53</f>
        <v>#DIV/0!</v>
      </c>
      <c r="I70" s="156"/>
      <c r="J70" s="52" t="e">
        <f>M54</f>
        <v>#DIV/0!</v>
      </c>
      <c r="K70" s="53">
        <f>M55</f>
        <v>0</v>
      </c>
      <c r="L70" s="18">
        <f>M56</f>
        <v>0</v>
      </c>
      <c r="M70" s="18">
        <f>M57</f>
        <v>0</v>
      </c>
      <c r="N70" s="18">
        <f>M58</f>
        <v>0</v>
      </c>
      <c r="O70" s="53">
        <f>M59</f>
        <v>0</v>
      </c>
      <c r="P70" s="53">
        <f>M60</f>
        <v>0</v>
      </c>
      <c r="Q70" s="54">
        <f>M61</f>
        <v>0</v>
      </c>
      <c r="R70" s="8"/>
      <c r="S70" s="6"/>
      <c r="T70" s="6"/>
      <c r="U70" s="6"/>
      <c r="V70" s="6"/>
      <c r="W70" s="6"/>
      <c r="X70" s="6"/>
      <c r="Y70" s="6"/>
    </row>
    <row r="71" spans="1:25" ht="14.25" customHeight="1">
      <c r="A71" s="19"/>
      <c r="B71" s="19"/>
      <c r="C71" s="20"/>
      <c r="D71" s="21"/>
      <c r="E71" s="23"/>
      <c r="F71" s="22"/>
      <c r="G71" s="22"/>
      <c r="H71" s="21"/>
      <c r="I71" s="23"/>
      <c r="J71" s="25"/>
      <c r="K71" s="24"/>
      <c r="L71" s="25"/>
      <c r="M71" s="11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>
      <c r="A72" s="6"/>
      <c r="B72" s="6" t="s">
        <v>56</v>
      </c>
      <c r="C72" s="6"/>
      <c r="D72" s="6"/>
      <c r="E72" s="6"/>
      <c r="F72" s="6"/>
      <c r="G72" s="6" t="s">
        <v>75</v>
      </c>
      <c r="H72" s="6"/>
      <c r="I72" s="6"/>
      <c r="J72" s="6"/>
      <c r="K72" s="6"/>
      <c r="L72" s="6"/>
      <c r="M72" s="6"/>
      <c r="N72" s="6"/>
      <c r="O72" s="6" t="s">
        <v>57</v>
      </c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65:B65"/>
    <mergeCell ref="A66:B66"/>
    <mergeCell ref="A67:B67"/>
    <mergeCell ref="A68:B68"/>
    <mergeCell ref="A69:B69"/>
    <mergeCell ref="A70:B70"/>
    <mergeCell ref="K63:K64"/>
    <mergeCell ref="L63:L64"/>
    <mergeCell ref="M63:M64"/>
    <mergeCell ref="C66:D66"/>
    <mergeCell ref="E66:F66"/>
    <mergeCell ref="H66:I66"/>
    <mergeCell ref="H67:I67"/>
    <mergeCell ref="H68:I68"/>
    <mergeCell ref="H69:I69"/>
    <mergeCell ref="H70:I70"/>
    <mergeCell ref="C69:D69"/>
    <mergeCell ref="E69:F69"/>
    <mergeCell ref="C70:D70"/>
    <mergeCell ref="E70:F70"/>
    <mergeCell ref="C67:D67"/>
    <mergeCell ref="E67:F67"/>
    <mergeCell ref="C68:D68"/>
    <mergeCell ref="E68:F68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C63:D64"/>
    <mergeCell ref="E63:F64"/>
    <mergeCell ref="G63:G64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H63:I64"/>
    <mergeCell ref="J63:J64"/>
    <mergeCell ref="C65:D65"/>
    <mergeCell ref="E65:F65"/>
    <mergeCell ref="H65:I65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</mergeCells>
  <pageMargins left="0.7" right="0.26" top="0.42" bottom="0.34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ENGLISH</vt:lpstr>
      <vt:lpstr>HINDI</vt:lpstr>
      <vt:lpstr>GUJARATI</vt:lpstr>
      <vt:lpstr>MATHS</vt:lpstr>
      <vt:lpstr>SCIENCE</vt:lpstr>
      <vt:lpstr>SST</vt:lpstr>
      <vt:lpstr>CONSOLIDATED</vt:lpstr>
      <vt:lpstr>CONSOLIDATED!Print_Area</vt:lpstr>
      <vt:lpstr>ENGLISH!Print_Area</vt:lpstr>
      <vt:lpstr>GUJARATI!Print_Area</vt:lpstr>
      <vt:lpstr>HINDI!Print_Area</vt:lpstr>
      <vt:lpstr>MATHS!Print_Area</vt:lpstr>
      <vt:lpstr>SCIENCE!Print_Area</vt:lpstr>
      <vt:lpstr>SST!Print_Area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2024-10-09T02:37:28Z</cp:lastPrinted>
  <dcterms:created xsi:type="dcterms:W3CDTF">2019-09-03T16:28:07Z</dcterms:created>
  <dcterms:modified xsi:type="dcterms:W3CDTF">2025-11-24T15:36:13Z</dcterms:modified>
</cp:coreProperties>
</file>